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 Gregor\Desktop\"/>
    </mc:Choice>
  </mc:AlternateContent>
  <xr:revisionPtr revIDLastSave="0" documentId="8_{B2A5BD1C-6874-46C6-B223-06D47985EE2B}" xr6:coauthVersionLast="43" xr6:coauthVersionMax="43" xr10:uidLastSave="{00000000-0000-0000-0000-000000000000}"/>
  <bookViews>
    <workbookView xWindow="-108" yWindow="-108" windowWidth="23256" windowHeight="12576" activeTab="2" xr2:uid="{9270F037-0C0C-4618-B205-07804738E9B6}"/>
  </bookViews>
  <sheets>
    <sheet name="Současná situalce" sheetId="1" r:id="rId1"/>
    <sheet name="Dle zkušeností" sheetId="2" r:id="rId2"/>
    <sheet name="Situace pro více operatorů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11" i="3" s="1"/>
  <c r="D11" i="3" s="1"/>
  <c r="B10" i="3"/>
  <c r="B13" i="3"/>
  <c r="B12" i="3"/>
  <c r="B7" i="3"/>
  <c r="B8" i="3"/>
  <c r="B9" i="3"/>
  <c r="E19" i="3"/>
  <c r="E18" i="3"/>
  <c r="B18" i="3"/>
  <c r="C18" i="3" s="1"/>
  <c r="D18" i="3" s="1"/>
  <c r="D14" i="3"/>
  <c r="C14" i="3"/>
  <c r="C13" i="3"/>
  <c r="D13" i="3" s="1"/>
  <c r="C10" i="3"/>
  <c r="D10" i="3" s="1"/>
  <c r="C9" i="3"/>
  <c r="D9" i="3" s="1"/>
  <c r="D8" i="3"/>
  <c r="C8" i="3"/>
  <c r="D6" i="3"/>
  <c r="C6" i="3"/>
  <c r="C5" i="3"/>
  <c r="D5" i="3" s="1"/>
  <c r="D4" i="3"/>
  <c r="C4" i="3"/>
  <c r="C3" i="3"/>
  <c r="D3" i="3" s="1"/>
  <c r="D2" i="3"/>
  <c r="C2" i="3"/>
  <c r="B19" i="1"/>
  <c r="E19" i="2"/>
  <c r="B19" i="2"/>
  <c r="C19" i="2" s="1"/>
  <c r="D19" i="2" s="1"/>
  <c r="E18" i="2"/>
  <c r="B18" i="2"/>
  <c r="C18" i="2" s="1"/>
  <c r="D18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B18" i="1"/>
  <c r="C18" i="1" s="1"/>
  <c r="B19" i="3" l="1"/>
  <c r="C19" i="3" s="1"/>
  <c r="D19" i="3" s="1"/>
  <c r="C7" i="3"/>
  <c r="D7" i="3" s="1"/>
  <c r="C12" i="3"/>
  <c r="D12" i="3" s="1"/>
  <c r="E19" i="1"/>
  <c r="E18" i="1"/>
  <c r="D18" i="1"/>
  <c r="C19" i="1"/>
  <c r="D19" i="1" s="1"/>
  <c r="C4" i="1"/>
  <c r="D4" i="1" s="1"/>
  <c r="D7" i="1"/>
  <c r="C5" i="1"/>
  <c r="D5" i="1" s="1"/>
  <c r="C6" i="1"/>
  <c r="D6" i="1" s="1"/>
  <c r="C7" i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3" i="1"/>
  <c r="D3" i="1" s="1"/>
  <c r="C2" i="1"/>
  <c r="D2" i="1" s="1"/>
</calcChain>
</file>

<file path=xl/sharedStrings.xml><?xml version="1.0" encoding="utf-8"?>
<sst xmlns="http://schemas.openxmlformats.org/spreadsheetml/2006/main" count="102" uniqueCount="30">
  <si>
    <t>za hodinu</t>
  </si>
  <si>
    <t>za jak dlouho jednotka (min)</t>
  </si>
  <si>
    <t>za jak dlouho jednotka (sec)</t>
  </si>
  <si>
    <t>Pozice</t>
  </si>
  <si>
    <t>Nabíjení</t>
  </si>
  <si>
    <t>Příprava</t>
  </si>
  <si>
    <t>vyhozené jednotky v %</t>
  </si>
  <si>
    <t>Poznámka</t>
  </si>
  <si>
    <t>testování jednotek</t>
  </si>
  <si>
    <t>Skenování</t>
  </si>
  <si>
    <t>Mech poškození</t>
  </si>
  <si>
    <t>tovární nastav</t>
  </si>
  <si>
    <t>zákl verifikace</t>
  </si>
  <si>
    <t>SW display</t>
  </si>
  <si>
    <t>SW Audio</t>
  </si>
  <si>
    <t>Funkčnost</t>
  </si>
  <si>
    <t>telekomunikace</t>
  </si>
  <si>
    <t>jemné mech poškz</t>
  </si>
  <si>
    <t>vnitřní kontrola</t>
  </si>
  <si>
    <t>kontrola, zda nedošlo k poškození vnitřní kontrolou</t>
  </si>
  <si>
    <t>Finalní kontrola</t>
  </si>
  <si>
    <t>jednotka (min)</t>
  </si>
  <si>
    <t>Mech. poškození</t>
  </si>
  <si>
    <t>Tovární nastavení</t>
  </si>
  <si>
    <t>zákl. verifikace</t>
  </si>
  <si>
    <t>jemné mech poškoz.</t>
  </si>
  <si>
    <t>opakovaná kontrola</t>
  </si>
  <si>
    <t>2 operátoři</t>
  </si>
  <si>
    <t>4 operátoři</t>
  </si>
  <si>
    <t>1 operátor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</si>
</sst>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1831-5C9C-445F-A7EB-32D7862ECA91}">
  <dimension ref="A1:F19"/>
  <sheetViews>
    <sheetView workbookViewId="0">
      <selection activeCell="H17" sqref="H17"/>
    </sheetView>
  </sheetViews>
  <sheetFormatPr defaultRowHeight="14.4" x14ac:dyDescent="0.3"/>
  <cols>
    <col min="1" max="1" width="18.109375" customWidth="1"/>
    <col min="2" max="2" width="14" customWidth="1"/>
    <col min="3" max="3" width="28.6640625" customWidth="1"/>
    <col min="4" max="4" width="25.33203125" customWidth="1"/>
    <col min="5" max="5" width="27.44140625" customWidth="1"/>
    <col min="6" max="6" width="36.44140625" customWidth="1"/>
  </cols>
  <sheetData>
    <row r="1" spans="1:6" x14ac:dyDescent="0.3">
      <c r="A1" s="1" t="s">
        <v>3</v>
      </c>
      <c r="B1" s="1" t="s">
        <v>0</v>
      </c>
      <c r="C1" s="1" t="s">
        <v>21</v>
      </c>
      <c r="D1" s="1" t="s">
        <v>2</v>
      </c>
      <c r="E1" s="1" t="s">
        <v>6</v>
      </c>
      <c r="F1" s="1" t="s">
        <v>7</v>
      </c>
    </row>
    <row r="2" spans="1:6" x14ac:dyDescent="0.3">
      <c r="A2" t="s">
        <v>9</v>
      </c>
      <c r="B2" s="2">
        <v>400</v>
      </c>
      <c r="C2" s="2">
        <f t="shared" ref="C2:C15" si="0">60/B2</f>
        <v>0.15</v>
      </c>
      <c r="D2" s="2">
        <f>C2*60</f>
        <v>9</v>
      </c>
      <c r="E2">
        <v>0</v>
      </c>
      <c r="F2" t="s">
        <v>29</v>
      </c>
    </row>
    <row r="3" spans="1:6" x14ac:dyDescent="0.3">
      <c r="A3" t="s">
        <v>22</v>
      </c>
      <c r="B3" s="2">
        <v>200</v>
      </c>
      <c r="C3" s="2">
        <f t="shared" si="0"/>
        <v>0.3</v>
      </c>
      <c r="D3" s="2">
        <f>C3*60</f>
        <v>18</v>
      </c>
      <c r="E3">
        <v>95</v>
      </c>
      <c r="F3" t="s">
        <v>29</v>
      </c>
    </row>
    <row r="4" spans="1:6" x14ac:dyDescent="0.3">
      <c r="A4" t="s">
        <v>4</v>
      </c>
      <c r="B4" s="2">
        <v>200</v>
      </c>
      <c r="C4" s="2">
        <f t="shared" si="0"/>
        <v>0.3</v>
      </c>
      <c r="D4" s="2">
        <f>C4*60</f>
        <v>18</v>
      </c>
      <c r="E4">
        <v>0</v>
      </c>
      <c r="F4" t="s">
        <v>29</v>
      </c>
    </row>
    <row r="5" spans="1:6" x14ac:dyDescent="0.3">
      <c r="A5" t="s">
        <v>23</v>
      </c>
      <c r="B5" s="2">
        <v>180</v>
      </c>
      <c r="C5" s="2">
        <f t="shared" si="0"/>
        <v>0.33333333333333331</v>
      </c>
      <c r="D5" s="2">
        <f t="shared" ref="D5:D19" si="1">C5*60</f>
        <v>20</v>
      </c>
      <c r="E5">
        <v>35</v>
      </c>
      <c r="F5" t="s">
        <v>29</v>
      </c>
    </row>
    <row r="6" spans="1:6" x14ac:dyDescent="0.3">
      <c r="A6" t="s">
        <v>24</v>
      </c>
      <c r="B6" s="2">
        <v>45</v>
      </c>
      <c r="C6" s="2">
        <f t="shared" si="0"/>
        <v>1.3333333333333333</v>
      </c>
      <c r="D6" s="2">
        <f t="shared" si="1"/>
        <v>80</v>
      </c>
      <c r="E6">
        <v>40</v>
      </c>
      <c r="F6" t="s">
        <v>29</v>
      </c>
    </row>
    <row r="7" spans="1:6" x14ac:dyDescent="0.3">
      <c r="A7" t="s">
        <v>13</v>
      </c>
      <c r="B7" s="2">
        <v>28</v>
      </c>
      <c r="C7" s="2">
        <f t="shared" si="0"/>
        <v>2.1428571428571428</v>
      </c>
      <c r="D7" s="2">
        <f t="shared" si="1"/>
        <v>128.57142857142856</v>
      </c>
      <c r="E7">
        <v>5</v>
      </c>
      <c r="F7" t="s">
        <v>29</v>
      </c>
    </row>
    <row r="8" spans="1:6" x14ac:dyDescent="0.3">
      <c r="A8" t="s">
        <v>14</v>
      </c>
      <c r="B8" s="2">
        <v>35</v>
      </c>
      <c r="C8" s="2">
        <f t="shared" si="0"/>
        <v>1.7142857142857142</v>
      </c>
      <c r="D8" s="2">
        <f t="shared" si="1"/>
        <v>102.85714285714285</v>
      </c>
      <c r="E8">
        <v>20</v>
      </c>
      <c r="F8" t="s">
        <v>29</v>
      </c>
    </row>
    <row r="9" spans="1:6" x14ac:dyDescent="0.3">
      <c r="A9" t="s">
        <v>15</v>
      </c>
      <c r="B9" s="2">
        <v>14</v>
      </c>
      <c r="C9" s="2">
        <f t="shared" si="0"/>
        <v>4.2857142857142856</v>
      </c>
      <c r="D9" s="2">
        <f t="shared" si="1"/>
        <v>257.14285714285711</v>
      </c>
      <c r="E9">
        <v>4</v>
      </c>
      <c r="F9" t="s">
        <v>29</v>
      </c>
    </row>
    <row r="10" spans="1:6" x14ac:dyDescent="0.3">
      <c r="A10" t="s">
        <v>16</v>
      </c>
      <c r="B10" s="2">
        <v>25</v>
      </c>
      <c r="C10" s="2">
        <f t="shared" si="0"/>
        <v>2.4</v>
      </c>
      <c r="D10" s="2">
        <f t="shared" si="1"/>
        <v>144</v>
      </c>
      <c r="E10">
        <v>2</v>
      </c>
      <c r="F10" t="s">
        <v>29</v>
      </c>
    </row>
    <row r="11" spans="1:6" x14ac:dyDescent="0.3">
      <c r="A11" t="s">
        <v>25</v>
      </c>
      <c r="B11" s="2">
        <v>35</v>
      </c>
      <c r="C11" s="2">
        <f t="shared" si="0"/>
        <v>1.7142857142857142</v>
      </c>
      <c r="D11" s="2">
        <f t="shared" si="1"/>
        <v>102.85714285714285</v>
      </c>
      <c r="E11">
        <v>25</v>
      </c>
      <c r="F11" t="s">
        <v>29</v>
      </c>
    </row>
    <row r="12" spans="1:6" x14ac:dyDescent="0.3">
      <c r="A12" t="s">
        <v>18</v>
      </c>
      <c r="B12" s="2">
        <v>8</v>
      </c>
      <c r="C12" s="2">
        <f t="shared" si="0"/>
        <v>7.5</v>
      </c>
      <c r="D12" s="2">
        <f t="shared" si="1"/>
        <v>450</v>
      </c>
      <c r="E12">
        <v>6</v>
      </c>
      <c r="F12" t="s">
        <v>29</v>
      </c>
    </row>
    <row r="13" spans="1:6" x14ac:dyDescent="0.3">
      <c r="A13" t="s">
        <v>26</v>
      </c>
      <c r="B13" s="2">
        <v>9</v>
      </c>
      <c r="C13" s="2">
        <f t="shared" si="0"/>
        <v>6.666666666666667</v>
      </c>
      <c r="D13" s="2">
        <f t="shared" si="1"/>
        <v>400</v>
      </c>
      <c r="E13">
        <v>10</v>
      </c>
      <c r="F13" t="s">
        <v>29</v>
      </c>
    </row>
    <row r="14" spans="1:6" x14ac:dyDescent="0.3">
      <c r="A14" t="s">
        <v>20</v>
      </c>
      <c r="B14" s="2">
        <v>25</v>
      </c>
      <c r="C14" s="2">
        <f t="shared" si="0"/>
        <v>2.4</v>
      </c>
      <c r="D14" s="2">
        <f t="shared" si="1"/>
        <v>144</v>
      </c>
      <c r="E14">
        <v>1</v>
      </c>
      <c r="F14" t="s">
        <v>29</v>
      </c>
    </row>
    <row r="15" spans="1:6" x14ac:dyDescent="0.3">
      <c r="B15" s="2"/>
      <c r="C15" s="2"/>
      <c r="D15" s="2"/>
    </row>
    <row r="16" spans="1:6" x14ac:dyDescent="0.3">
      <c r="B16" s="2"/>
      <c r="C16" s="2"/>
      <c r="D16" s="2"/>
    </row>
    <row r="17" spans="1:5" x14ac:dyDescent="0.3">
      <c r="B17" s="2"/>
      <c r="C17" s="2"/>
      <c r="D17" s="2"/>
    </row>
    <row r="18" spans="1:5" x14ac:dyDescent="0.3">
      <c r="A18" t="s">
        <v>5</v>
      </c>
      <c r="B18" s="2">
        <f>(B4+B5+B6)/3</f>
        <v>141.66666666666666</v>
      </c>
      <c r="C18" s="2">
        <f>60/B18</f>
        <v>0.42352941176470593</v>
      </c>
      <c r="D18" s="2">
        <f t="shared" si="1"/>
        <v>25.411764705882355</v>
      </c>
      <c r="E18">
        <f>(E4+E5+E6)/3</f>
        <v>25</v>
      </c>
    </row>
    <row r="19" spans="1:5" x14ac:dyDescent="0.3">
      <c r="A19" t="s">
        <v>8</v>
      </c>
      <c r="B19" s="2">
        <f>(B7+B8+B9+B10+B11+B12+B13+B14)/8</f>
        <v>22.375</v>
      </c>
      <c r="C19" s="2">
        <f t="shared" ref="C18:C19" si="2">60/B19</f>
        <v>2.6815642458100557</v>
      </c>
      <c r="D19" s="2">
        <f t="shared" si="1"/>
        <v>160.89385474860333</v>
      </c>
      <c r="E19">
        <f>(E7+E8+E9+E10+E11+E12+E13+E14)/8</f>
        <v>9.125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9048-611D-4D66-93C9-F0065C7DD60A}">
  <dimension ref="A1:F19"/>
  <sheetViews>
    <sheetView workbookViewId="0">
      <selection activeCell="J12" sqref="J12"/>
    </sheetView>
  </sheetViews>
  <sheetFormatPr defaultRowHeight="14.4" x14ac:dyDescent="0.3"/>
  <cols>
    <col min="1" max="1" width="20.88671875" customWidth="1"/>
    <col min="2" max="2" width="9.44140625" bestFit="1" customWidth="1"/>
    <col min="3" max="3" width="26.6640625" customWidth="1"/>
    <col min="4" max="4" width="25.44140625" customWidth="1"/>
    <col min="5" max="5" width="23.33203125" customWidth="1"/>
    <col min="6" max="6" width="35.21875" customWidth="1"/>
  </cols>
  <sheetData>
    <row r="1" spans="1:6" x14ac:dyDescent="0.3">
      <c r="A1" s="1" t="s">
        <v>3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7</v>
      </c>
    </row>
    <row r="2" spans="1:6" x14ac:dyDescent="0.3">
      <c r="A2" t="s">
        <v>9</v>
      </c>
      <c r="B2">
        <v>400</v>
      </c>
      <c r="C2" s="2">
        <f t="shared" ref="C2:C15" si="0">60/B2</f>
        <v>0.15</v>
      </c>
      <c r="D2" s="2">
        <f>C2*60</f>
        <v>9</v>
      </c>
      <c r="E2">
        <v>0</v>
      </c>
      <c r="F2" t="s">
        <v>29</v>
      </c>
    </row>
    <row r="3" spans="1:6" x14ac:dyDescent="0.3">
      <c r="A3" t="s">
        <v>10</v>
      </c>
      <c r="B3">
        <v>200</v>
      </c>
      <c r="C3" s="2">
        <f t="shared" si="0"/>
        <v>0.3</v>
      </c>
      <c r="D3" s="2">
        <f>C3*60</f>
        <v>18</v>
      </c>
      <c r="E3">
        <v>95</v>
      </c>
      <c r="F3" t="s">
        <v>29</v>
      </c>
    </row>
    <row r="4" spans="1:6" x14ac:dyDescent="0.3">
      <c r="A4" t="s">
        <v>4</v>
      </c>
      <c r="B4">
        <v>200</v>
      </c>
      <c r="C4" s="2">
        <f t="shared" si="0"/>
        <v>0.3</v>
      </c>
      <c r="D4" s="2">
        <f>C4*60</f>
        <v>18</v>
      </c>
      <c r="E4">
        <v>0</v>
      </c>
      <c r="F4" t="s">
        <v>29</v>
      </c>
    </row>
    <row r="5" spans="1:6" x14ac:dyDescent="0.3">
      <c r="A5" t="s">
        <v>11</v>
      </c>
      <c r="B5">
        <v>180</v>
      </c>
      <c r="C5" s="2">
        <f t="shared" si="0"/>
        <v>0.33333333333333331</v>
      </c>
      <c r="D5" s="2">
        <f t="shared" ref="D5:D19" si="1">C5*60</f>
        <v>20</v>
      </c>
      <c r="E5">
        <v>35</v>
      </c>
      <c r="F5" t="s">
        <v>29</v>
      </c>
    </row>
    <row r="6" spans="1:6" x14ac:dyDescent="0.3">
      <c r="A6" t="s">
        <v>12</v>
      </c>
      <c r="B6">
        <v>50</v>
      </c>
      <c r="C6" s="2">
        <f t="shared" si="0"/>
        <v>1.2</v>
      </c>
      <c r="D6" s="2">
        <f t="shared" si="1"/>
        <v>72</v>
      </c>
      <c r="E6">
        <v>40</v>
      </c>
      <c r="F6" t="s">
        <v>29</v>
      </c>
    </row>
    <row r="7" spans="1:6" x14ac:dyDescent="0.3">
      <c r="A7" t="s">
        <v>13</v>
      </c>
      <c r="B7">
        <v>35</v>
      </c>
      <c r="C7" s="2">
        <f t="shared" si="0"/>
        <v>1.7142857142857142</v>
      </c>
      <c r="D7" s="2">
        <f t="shared" si="1"/>
        <v>102.85714285714285</v>
      </c>
      <c r="E7">
        <v>5</v>
      </c>
      <c r="F7" t="s">
        <v>29</v>
      </c>
    </row>
    <row r="8" spans="1:6" x14ac:dyDescent="0.3">
      <c r="A8" t="s">
        <v>14</v>
      </c>
      <c r="B8">
        <v>50</v>
      </c>
      <c r="C8" s="2">
        <f t="shared" si="0"/>
        <v>1.2</v>
      </c>
      <c r="D8" s="2">
        <f t="shared" si="1"/>
        <v>72</v>
      </c>
      <c r="E8">
        <v>20</v>
      </c>
      <c r="F8" t="s">
        <v>29</v>
      </c>
    </row>
    <row r="9" spans="1:6" x14ac:dyDescent="0.3">
      <c r="A9" t="s">
        <v>15</v>
      </c>
      <c r="B9">
        <v>22</v>
      </c>
      <c r="C9" s="2">
        <f t="shared" si="0"/>
        <v>2.7272727272727271</v>
      </c>
      <c r="D9" s="2">
        <f t="shared" si="1"/>
        <v>163.63636363636363</v>
      </c>
      <c r="E9">
        <v>4</v>
      </c>
      <c r="F9" t="s">
        <v>29</v>
      </c>
    </row>
    <row r="10" spans="1:6" x14ac:dyDescent="0.3">
      <c r="A10" t="s">
        <v>16</v>
      </c>
      <c r="B10">
        <v>30</v>
      </c>
      <c r="C10" s="2">
        <f t="shared" si="0"/>
        <v>2</v>
      </c>
      <c r="D10" s="2">
        <f t="shared" si="1"/>
        <v>120</v>
      </c>
      <c r="E10">
        <v>2</v>
      </c>
      <c r="F10" t="s">
        <v>29</v>
      </c>
    </row>
    <row r="11" spans="1:6" x14ac:dyDescent="0.3">
      <c r="A11" t="s">
        <v>17</v>
      </c>
      <c r="B11">
        <v>40</v>
      </c>
      <c r="C11" s="2">
        <f t="shared" si="0"/>
        <v>1.5</v>
      </c>
      <c r="D11" s="2">
        <f t="shared" si="1"/>
        <v>90</v>
      </c>
      <c r="E11">
        <v>25</v>
      </c>
      <c r="F11" t="s">
        <v>29</v>
      </c>
    </row>
    <row r="12" spans="1:6" x14ac:dyDescent="0.3">
      <c r="A12" t="s">
        <v>18</v>
      </c>
      <c r="B12">
        <v>8</v>
      </c>
      <c r="C12" s="2">
        <f t="shared" si="0"/>
        <v>7.5</v>
      </c>
      <c r="D12" s="2">
        <f t="shared" si="1"/>
        <v>450</v>
      </c>
      <c r="E12">
        <v>6</v>
      </c>
      <c r="F12" t="s">
        <v>29</v>
      </c>
    </row>
    <row r="13" spans="1:6" x14ac:dyDescent="0.3">
      <c r="A13" t="s">
        <v>19</v>
      </c>
      <c r="B13">
        <v>10</v>
      </c>
      <c r="C13" s="2">
        <f t="shared" si="0"/>
        <v>6</v>
      </c>
      <c r="D13" s="2">
        <f t="shared" si="1"/>
        <v>360</v>
      </c>
      <c r="E13">
        <v>10</v>
      </c>
      <c r="F13" t="s">
        <v>29</v>
      </c>
    </row>
    <row r="14" spans="1:6" x14ac:dyDescent="0.3">
      <c r="A14" t="s">
        <v>20</v>
      </c>
      <c r="B14">
        <v>35</v>
      </c>
      <c r="C14" s="2">
        <f t="shared" si="0"/>
        <v>1.7142857142857142</v>
      </c>
      <c r="D14" s="2">
        <f t="shared" si="1"/>
        <v>102.85714285714285</v>
      </c>
      <c r="E14">
        <v>1</v>
      </c>
      <c r="F14" t="s">
        <v>29</v>
      </c>
    </row>
    <row r="18" spans="1:5" x14ac:dyDescent="0.3">
      <c r="A18" t="s">
        <v>5</v>
      </c>
      <c r="B18" s="2">
        <f>(B4+B5+B6)/3</f>
        <v>143.33333333333334</v>
      </c>
      <c r="C18" s="2">
        <f>60/B18</f>
        <v>0.41860465116279066</v>
      </c>
      <c r="D18" s="2">
        <f t="shared" si="1"/>
        <v>25.11627906976744</v>
      </c>
      <c r="E18" s="2">
        <f>(E4+E5+E6)/3</f>
        <v>25</v>
      </c>
    </row>
    <row r="19" spans="1:5" x14ac:dyDescent="0.3">
      <c r="A19" t="s">
        <v>8</v>
      </c>
      <c r="B19" s="2">
        <f>(B7+B8+B9+B10+B11+B12+B13+B14)/8</f>
        <v>28.75</v>
      </c>
      <c r="C19" s="2">
        <f t="shared" ref="C19:C20" si="2">60/B19</f>
        <v>2.0869565217391304</v>
      </c>
      <c r="D19" s="2">
        <f t="shared" si="1"/>
        <v>125.21739130434783</v>
      </c>
      <c r="E19" s="2">
        <f>(E7+E8+E9+E10+E11+E12+E13+E14)/8</f>
        <v>9.125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0A38-8456-4406-9A5B-5581B2C26E82}">
  <dimension ref="A1:F19"/>
  <sheetViews>
    <sheetView tabSelected="1" workbookViewId="0">
      <selection activeCell="I9" sqref="I9"/>
    </sheetView>
  </sheetViews>
  <sheetFormatPr defaultRowHeight="14.4" x14ac:dyDescent="0.3"/>
  <cols>
    <col min="1" max="1" width="31" customWidth="1"/>
    <col min="5" max="5" width="27.77734375" customWidth="1"/>
    <col min="6" max="6" width="11.33203125" customWidth="1"/>
  </cols>
  <sheetData>
    <row r="1" spans="1:6" x14ac:dyDescent="0.3">
      <c r="A1" s="1" t="s">
        <v>3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7</v>
      </c>
    </row>
    <row r="2" spans="1:6" x14ac:dyDescent="0.3">
      <c r="A2" t="s">
        <v>9</v>
      </c>
      <c r="B2">
        <v>400</v>
      </c>
      <c r="C2" s="2">
        <f t="shared" ref="C2:C14" si="0">60/B2</f>
        <v>0.15</v>
      </c>
      <c r="D2" s="2">
        <f>C2*60</f>
        <v>9</v>
      </c>
      <c r="E2">
        <v>0</v>
      </c>
      <c r="F2" t="s">
        <v>29</v>
      </c>
    </row>
    <row r="3" spans="1:6" x14ac:dyDescent="0.3">
      <c r="A3" t="s">
        <v>10</v>
      </c>
      <c r="B3">
        <v>200</v>
      </c>
      <c r="C3" s="2">
        <f t="shared" si="0"/>
        <v>0.3</v>
      </c>
      <c r="D3" s="2">
        <f>C3*60</f>
        <v>18</v>
      </c>
      <c r="E3">
        <v>95</v>
      </c>
      <c r="F3" t="s">
        <v>29</v>
      </c>
    </row>
    <row r="4" spans="1:6" x14ac:dyDescent="0.3">
      <c r="A4" t="s">
        <v>4</v>
      </c>
      <c r="B4">
        <v>200</v>
      </c>
      <c r="C4" s="2">
        <f t="shared" si="0"/>
        <v>0.3</v>
      </c>
      <c r="D4" s="2">
        <f>C4*60</f>
        <v>18</v>
      </c>
      <c r="E4">
        <v>0</v>
      </c>
      <c r="F4" t="s">
        <v>29</v>
      </c>
    </row>
    <row r="5" spans="1:6" x14ac:dyDescent="0.3">
      <c r="A5" t="s">
        <v>11</v>
      </c>
      <c r="B5">
        <v>180</v>
      </c>
      <c r="C5" s="2">
        <f t="shared" si="0"/>
        <v>0.33333333333333331</v>
      </c>
      <c r="D5" s="2">
        <f t="shared" ref="D5:D19" si="1">C5*60</f>
        <v>20</v>
      </c>
      <c r="E5">
        <v>35</v>
      </c>
      <c r="F5" t="s">
        <v>29</v>
      </c>
    </row>
    <row r="6" spans="1:6" x14ac:dyDescent="0.3">
      <c r="A6" t="s">
        <v>12</v>
      </c>
      <c r="B6">
        <v>50</v>
      </c>
      <c r="C6" s="2">
        <f t="shared" si="0"/>
        <v>1.2</v>
      </c>
      <c r="D6" s="2">
        <f t="shared" si="1"/>
        <v>72</v>
      </c>
      <c r="E6">
        <v>40</v>
      </c>
      <c r="F6" t="s">
        <v>29</v>
      </c>
    </row>
    <row r="7" spans="1:6" x14ac:dyDescent="0.3">
      <c r="A7" t="s">
        <v>13</v>
      </c>
      <c r="B7">
        <f>2*35</f>
        <v>70</v>
      </c>
      <c r="C7" s="2">
        <f t="shared" si="0"/>
        <v>0.8571428571428571</v>
      </c>
      <c r="D7" s="2">
        <f t="shared" si="1"/>
        <v>51.428571428571423</v>
      </c>
      <c r="E7">
        <v>5</v>
      </c>
      <c r="F7" s="3" t="s">
        <v>27</v>
      </c>
    </row>
    <row r="8" spans="1:6" x14ac:dyDescent="0.3">
      <c r="A8" t="s">
        <v>14</v>
      </c>
      <c r="B8">
        <f>2*50</f>
        <v>100</v>
      </c>
      <c r="C8" s="2">
        <f t="shared" si="0"/>
        <v>0.6</v>
      </c>
      <c r="D8" s="2">
        <f t="shared" si="1"/>
        <v>36</v>
      </c>
      <c r="E8">
        <v>20</v>
      </c>
      <c r="F8" s="3" t="s">
        <v>27</v>
      </c>
    </row>
    <row r="9" spans="1:6" x14ac:dyDescent="0.3">
      <c r="A9" t="s">
        <v>15</v>
      </c>
      <c r="B9">
        <f>2*22</f>
        <v>44</v>
      </c>
      <c r="C9" s="2">
        <f t="shared" si="0"/>
        <v>1.3636363636363635</v>
      </c>
      <c r="D9" s="2">
        <f t="shared" si="1"/>
        <v>81.818181818181813</v>
      </c>
      <c r="E9">
        <v>4</v>
      </c>
      <c r="F9" s="3" t="s">
        <v>27</v>
      </c>
    </row>
    <row r="10" spans="1:6" x14ac:dyDescent="0.3">
      <c r="A10" t="s">
        <v>16</v>
      </c>
      <c r="B10">
        <f>2*30</f>
        <v>60</v>
      </c>
      <c r="C10" s="2">
        <f t="shared" si="0"/>
        <v>1</v>
      </c>
      <c r="D10" s="2">
        <f t="shared" si="1"/>
        <v>60</v>
      </c>
      <c r="E10">
        <v>2</v>
      </c>
      <c r="F10" s="3" t="s">
        <v>27</v>
      </c>
    </row>
    <row r="11" spans="1:6" x14ac:dyDescent="0.3">
      <c r="A11" t="s">
        <v>17</v>
      </c>
      <c r="B11">
        <f>2*40</f>
        <v>80</v>
      </c>
      <c r="C11" s="2">
        <f t="shared" si="0"/>
        <v>0.75</v>
      </c>
      <c r="D11" s="2">
        <f t="shared" si="1"/>
        <v>45</v>
      </c>
      <c r="E11">
        <v>25</v>
      </c>
      <c r="F11" s="3" t="s">
        <v>27</v>
      </c>
    </row>
    <row r="12" spans="1:6" x14ac:dyDescent="0.3">
      <c r="A12" t="s">
        <v>18</v>
      </c>
      <c r="B12">
        <f>8*4</f>
        <v>32</v>
      </c>
      <c r="C12" s="2">
        <f t="shared" si="0"/>
        <v>1.875</v>
      </c>
      <c r="D12" s="2">
        <f t="shared" si="1"/>
        <v>112.5</v>
      </c>
      <c r="E12">
        <v>6</v>
      </c>
      <c r="F12" s="3" t="s">
        <v>28</v>
      </c>
    </row>
    <row r="13" spans="1:6" x14ac:dyDescent="0.3">
      <c r="A13" t="s">
        <v>19</v>
      </c>
      <c r="B13">
        <f>4*10</f>
        <v>40</v>
      </c>
      <c r="C13" s="2">
        <f t="shared" si="0"/>
        <v>1.5</v>
      </c>
      <c r="D13" s="2">
        <f t="shared" si="1"/>
        <v>90</v>
      </c>
      <c r="E13">
        <v>10</v>
      </c>
      <c r="F13" s="3" t="s">
        <v>28</v>
      </c>
    </row>
    <row r="14" spans="1:6" x14ac:dyDescent="0.3">
      <c r="A14" t="s">
        <v>20</v>
      </c>
      <c r="B14">
        <v>35</v>
      </c>
      <c r="C14" s="2">
        <f t="shared" si="0"/>
        <v>1.7142857142857142</v>
      </c>
      <c r="D14" s="2">
        <f t="shared" si="1"/>
        <v>102.85714285714285</v>
      </c>
      <c r="E14">
        <v>1</v>
      </c>
      <c r="F14" t="s">
        <v>29</v>
      </c>
    </row>
    <row r="18" spans="1:5" x14ac:dyDescent="0.3">
      <c r="A18" t="s">
        <v>5</v>
      </c>
      <c r="B18" s="2">
        <f>(B4+B5+B6)/3</f>
        <v>143.33333333333334</v>
      </c>
      <c r="C18" s="2">
        <f>60/B18</f>
        <v>0.41860465116279066</v>
      </c>
      <c r="D18" s="2">
        <f t="shared" si="1"/>
        <v>25.11627906976744</v>
      </c>
      <c r="E18" s="2">
        <f>(E4+E5+E6)/3</f>
        <v>25</v>
      </c>
    </row>
    <row r="19" spans="1:5" x14ac:dyDescent="0.3">
      <c r="A19" t="s">
        <v>8</v>
      </c>
      <c r="B19" s="2">
        <f>(B7+B8+B9+B10+B11+B12+B13+B14)/8</f>
        <v>57.625</v>
      </c>
      <c r="C19" s="2">
        <f t="shared" ref="C19" si="2">60/B19</f>
        <v>1.0412147505422993</v>
      </c>
      <c r="D19" s="2">
        <f t="shared" si="1"/>
        <v>62.47288503253796</v>
      </c>
      <c r="E19" s="2">
        <f>(E7+E8+E9+E10+E11+E12+E13+E14)/8</f>
        <v>9.125</v>
      </c>
    </row>
  </sheetData>
  <pageMargins left="0.7" right="0.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Současná situalce</vt:lpstr>
      <vt:lpstr>Dle zkušeností</vt:lpstr>
      <vt:lpstr>Situace pro více operatorů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Gregor</dc:creator>
  <cp:lastModifiedBy>Pavel Gregor</cp:lastModifiedBy>
  <dcterms:created xsi:type="dcterms:W3CDTF">2019-06-06T14:02:01Z</dcterms:created>
  <dcterms:modified xsi:type="dcterms:W3CDTF">2019-06-11T15:02:32Z</dcterms:modified>
</cp:coreProperties>
</file>