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240" yWindow="120" windowWidth="20115" windowHeight="8010"/>
  </bookViews>
  <sheets>
    <sheet name="data summary" sheetId="3" r:id="rId1"/>
    <sheet name="experiment data" sheetId="1" r:id="rId2"/>
  </sheets>
  <definedNames>
    <definedName name="_xlnm._FilterDatabase" localSheetId="1" hidden="1">'experiment data'!$A$7:$Q$77</definedName>
    <definedName name="crit1">#REF!</definedName>
    <definedName name="database">'experiment data'!$A$7:$Q$77</definedName>
  </definedNames>
  <calcPr calcId="144525"/>
</workbook>
</file>

<file path=xl/calcChain.xml><?xml version="1.0" encoding="utf-8"?>
<calcChain xmlns="http://schemas.openxmlformats.org/spreadsheetml/2006/main">
  <c r="E5" i="3" l="1"/>
  <c r="C5" i="3"/>
  <c r="B5" i="3"/>
  <c r="I5" i="3"/>
  <c r="E6" i="3"/>
  <c r="M6" i="3"/>
  <c r="I7" i="3"/>
  <c r="E8" i="3"/>
  <c r="M8" i="3"/>
  <c r="I9" i="3"/>
  <c r="E10" i="3"/>
  <c r="M10" i="3"/>
  <c r="J4" i="3"/>
  <c r="B4" i="3" l="1"/>
  <c r="F4" i="3"/>
  <c r="I10" i="3"/>
  <c r="M9" i="3"/>
  <c r="E9" i="3"/>
  <c r="I8" i="3"/>
  <c r="M7" i="3"/>
  <c r="E7" i="3"/>
  <c r="I6" i="3"/>
  <c r="M5" i="3"/>
  <c r="L4" i="3"/>
  <c r="H4" i="3"/>
  <c r="D4" i="3"/>
  <c r="K10" i="3"/>
  <c r="G10" i="3"/>
  <c r="C10" i="3"/>
  <c r="K9" i="3"/>
  <c r="G9" i="3"/>
  <c r="C9" i="3"/>
  <c r="K8" i="3"/>
  <c r="G8" i="3"/>
  <c r="C8" i="3"/>
  <c r="K7" i="3"/>
  <c r="G7" i="3"/>
  <c r="C7" i="3"/>
  <c r="K6" i="3"/>
  <c r="G6" i="3"/>
  <c r="C6" i="3"/>
  <c r="K5" i="3"/>
  <c r="G5" i="3"/>
  <c r="M4" i="3"/>
  <c r="K4" i="3"/>
  <c r="I4" i="3"/>
  <c r="G4" i="3"/>
  <c r="E4" i="3"/>
  <c r="C4" i="3"/>
  <c r="L10" i="3"/>
  <c r="J10" i="3"/>
  <c r="H10" i="3"/>
  <c r="F10" i="3"/>
  <c r="D10" i="3"/>
  <c r="B10" i="3"/>
  <c r="L9" i="3"/>
  <c r="J9" i="3"/>
  <c r="H9" i="3"/>
  <c r="F9" i="3"/>
  <c r="D9" i="3"/>
  <c r="B9" i="3"/>
  <c r="L8" i="3"/>
  <c r="J8" i="3"/>
  <c r="H8" i="3"/>
  <c r="F8" i="3"/>
  <c r="D8" i="3"/>
  <c r="B8" i="3"/>
  <c r="L7" i="3"/>
  <c r="J7" i="3"/>
  <c r="H7" i="3"/>
  <c r="F7" i="3"/>
  <c r="D7" i="3"/>
  <c r="B7" i="3"/>
  <c r="L6" i="3"/>
  <c r="J6" i="3"/>
  <c r="H6" i="3"/>
  <c r="F6" i="3"/>
  <c r="D6" i="3"/>
  <c r="B6" i="3"/>
  <c r="L5" i="3"/>
  <c r="J5" i="3"/>
  <c r="H5" i="3"/>
  <c r="F5" i="3"/>
  <c r="D5" i="3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8" i="1"/>
</calcChain>
</file>

<file path=xl/comments1.xml><?xml version="1.0" encoding="utf-8"?>
<comments xmlns="http://schemas.openxmlformats.org/spreadsheetml/2006/main">
  <authors>
    <author>Alice Peková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>Alice Peková:</t>
        </r>
        <r>
          <rPr>
            <sz val="9"/>
            <color indexed="81"/>
            <rFont val="Tahoma"/>
            <family val="2"/>
            <charset val="238"/>
          </rPr>
          <t xml:space="preserve">
always 0 - the end state is in winter, when all grasses are dead</t>
        </r>
      </text>
    </comment>
  </commentList>
</comments>
</file>

<file path=xl/comments2.xml><?xml version="1.0" encoding="utf-8"?>
<comments xmlns="http://schemas.openxmlformats.org/spreadsheetml/2006/main">
  <authors>
    <author>Alice Peková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Alice Peková:</t>
        </r>
        <r>
          <rPr>
            <sz val="9"/>
            <color indexed="81"/>
            <rFont val="Tahoma"/>
            <family val="2"/>
            <charset val="238"/>
          </rPr>
          <t xml:space="preserve">
always 0 - the end state is in winter, when all grasses are dead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238"/>
          </rPr>
          <t>Alice Peková:</t>
        </r>
        <r>
          <rPr>
            <sz val="9"/>
            <color indexed="81"/>
            <rFont val="Tahoma"/>
            <family val="2"/>
            <charset val="238"/>
          </rPr>
          <t xml:space="preserve">
no plants are left</t>
        </r>
      </text>
    </comment>
    <comment ref="P7" authorId="0">
      <text>
        <r>
          <rPr>
            <b/>
            <sz val="9"/>
            <color indexed="81"/>
            <rFont val="Tahoma"/>
            <family val="2"/>
            <charset val="238"/>
          </rPr>
          <t>Alice Peková:</t>
        </r>
        <r>
          <rPr>
            <sz val="9"/>
            <color indexed="81"/>
            <rFont val="Tahoma"/>
            <family val="2"/>
            <charset val="238"/>
          </rPr>
          <t xml:space="preserve">
only grass is left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238"/>
          </rPr>
          <t>Alice Peková:</t>
        </r>
        <r>
          <rPr>
            <sz val="9"/>
            <color indexed="81"/>
            <rFont val="Tahoma"/>
            <family val="2"/>
            <charset val="238"/>
          </rPr>
          <t xml:space="preserve">
only trees and grass are left</t>
        </r>
      </text>
    </comment>
  </commentList>
</comments>
</file>

<file path=xl/sharedStrings.xml><?xml version="1.0" encoding="utf-8"?>
<sst xmlns="http://schemas.openxmlformats.org/spreadsheetml/2006/main" count="46" uniqueCount="32">
  <si>
    <t>BehaviorSpace results (NetLogo 5.0.4)</t>
  </si>
  <si>
    <t>succession.nlogo</t>
  </si>
  <si>
    <t>01/15/2014 13:25:45:704 +0100</t>
  </si>
  <si>
    <t>min-pxcor</t>
  </si>
  <si>
    <t>max-pxcor</t>
  </si>
  <si>
    <t>min-pycor</t>
  </si>
  <si>
    <t>max-pycor</t>
  </si>
  <si>
    <t>[run number]</t>
  </si>
  <si>
    <t>Fertility</t>
  </si>
  <si>
    <t>count grasses</t>
  </si>
  <si>
    <t>count herbs</t>
  </si>
  <si>
    <t>count bushes</t>
  </si>
  <si>
    <t>count trees</t>
  </si>
  <si>
    <t>tot-grasses</t>
  </si>
  <si>
    <t>tot-herbs</t>
  </si>
  <si>
    <t>tot-bushes</t>
  </si>
  <si>
    <t>tot-trees</t>
  </si>
  <si>
    <t>year-of-death-grasses</t>
  </si>
  <si>
    <t>year-of-death-herbs</t>
  </si>
  <si>
    <t>year-of-death-bushes</t>
  </si>
  <si>
    <t>year-of-death-trees</t>
  </si>
  <si>
    <t>Calculated data:</t>
  </si>
  <si>
    <t>Generated data</t>
  </si>
  <si>
    <t>"End of ecosystem" year</t>
  </si>
  <si>
    <t>"Grassfield" year</t>
  </si>
  <si>
    <t>"pseudoforest" year</t>
  </si>
  <si>
    <t>Averages</t>
  </si>
  <si>
    <t>grasses</t>
  </si>
  <si>
    <t>herbs</t>
  </si>
  <si>
    <t>bushes</t>
  </si>
  <si>
    <t>trees</t>
  </si>
  <si>
    <t>Number of runs with survivals until the end of the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</si>
</sst>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6" fillId="0" borderId="0" xfId="0" applyFont="1"/>
    <xf numFmtId="0" fontId="16" fillId="33" borderId="10" xfId="0" applyFont="1" applyFill="1" applyBorder="1"/>
    <xf numFmtId="0" fontId="18" fillId="0" borderId="0" xfId="0" applyFont="1"/>
    <xf numFmtId="0" fontId="0" fillId="0" borderId="0" xfId="0" applyBorder="1"/>
    <xf numFmtId="0" fontId="16" fillId="0" borderId="16" xfId="0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6" fillId="34" borderId="17" xfId="0" applyFont="1" applyFill="1" applyBorder="1" applyAlignment="1">
      <alignment horizontal="left"/>
    </xf>
    <xf numFmtId="0" fontId="16" fillId="34" borderId="18" xfId="0" applyFont="1" applyFill="1" applyBorder="1" applyAlignment="1">
      <alignment horizontal="left"/>
    </xf>
    <xf numFmtId="0" fontId="16" fillId="34" borderId="19" xfId="0" applyFont="1" applyFill="1" applyBorder="1" applyAlignment="1">
      <alignment horizontal="left"/>
    </xf>
    <xf numFmtId="0" fontId="16" fillId="33" borderId="20" xfId="0" applyFont="1" applyFill="1" applyBorder="1" applyAlignment="1">
      <alignment vertical="center"/>
    </xf>
    <xf numFmtId="0" fontId="16" fillId="33" borderId="21" xfId="0" applyFont="1" applyFill="1" applyBorder="1" applyAlignment="1">
      <alignment vertical="center"/>
    </xf>
    <xf numFmtId="0" fontId="16" fillId="33" borderId="21" xfId="0" applyFont="1" applyFill="1" applyBorder="1" applyAlignment="1">
      <alignment vertical="center" wrapText="1"/>
    </xf>
    <xf numFmtId="0" fontId="16" fillId="33" borderId="22" xfId="0" applyFont="1" applyFill="1" applyBorder="1" applyAlignment="1">
      <alignment vertical="center" wrapText="1"/>
    </xf>
    <xf numFmtId="0" fontId="16" fillId="33" borderId="23" xfId="0" applyFont="1" applyFill="1" applyBorder="1" applyAlignment="1">
      <alignment vertical="center" wrapText="1"/>
    </xf>
    <xf numFmtId="0" fontId="16" fillId="33" borderId="20" xfId="0" applyFont="1" applyFill="1" applyBorder="1" applyAlignment="1">
      <alignment vertical="center" wrapText="1"/>
    </xf>
    <xf numFmtId="2" fontId="0" fillId="0" borderId="0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1" fontId="0" fillId="0" borderId="0" xfId="0" applyNumberFormat="1" applyBorder="1"/>
    <xf numFmtId="1" fontId="0" fillId="0" borderId="15" xfId="0" applyNumberFormat="1" applyBorder="1"/>
    <xf numFmtId="1" fontId="0" fillId="0" borderId="14" xfId="0" applyNumberFormat="1" applyBorder="1"/>
    <xf numFmtId="0" fontId="16" fillId="34" borderId="24" xfId="0" applyFont="1" applyFill="1" applyBorder="1" applyAlignment="1">
      <alignment horizontal="left"/>
    </xf>
    <xf numFmtId="0" fontId="16" fillId="34" borderId="25" xfId="0" applyFont="1" applyFill="1" applyBorder="1" applyAlignment="1">
      <alignment horizontal="left"/>
    </xf>
    <xf numFmtId="0" fontId="16" fillId="34" borderId="26" xfId="0" applyFont="1" applyFill="1" applyBorder="1" applyAlignment="1">
      <alignment horizontal="left"/>
    </xf>
    <xf numFmtId="0" fontId="16" fillId="34" borderId="24" xfId="0" applyFont="1" applyFill="1" applyBorder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16" fillId="33" borderId="29" xfId="0" applyFont="1" applyFill="1" applyBorder="1" applyAlignment="1">
      <alignment vertical="center"/>
    </xf>
    <xf numFmtId="0" fontId="16" fillId="33" borderId="24" xfId="0" applyFont="1" applyFill="1" applyBorder="1" applyAlignment="1">
      <alignment vertical="center"/>
    </xf>
    <xf numFmtId="0" fontId="16" fillId="34" borderId="30" xfId="0" applyFont="1" applyFill="1" applyBorder="1" applyAlignment="1">
      <alignment horizontal="center" wrapText="1"/>
    </xf>
    <xf numFmtId="0" fontId="16" fillId="34" borderId="31" xfId="0" applyFont="1" applyFill="1" applyBorder="1" applyAlignment="1">
      <alignment horizontal="center" wrapText="1"/>
    </xf>
    <xf numFmtId="0" fontId="0" fillId="35" borderId="28" xfId="0" applyFill="1" applyBorder="1"/>
    <xf numFmtId="0" fontId="0" fillId="35" borderId="32" xfId="0" applyFill="1" applyBorder="1"/>
    <xf numFmtId="0" fontId="16" fillId="33" borderId="33" xfId="0" applyFont="1" applyFill="1" applyBorder="1" applyAlignment="1">
      <alignment vertical="center" wrapText="1"/>
    </xf>
    <xf numFmtId="0" fontId="16" fillId="33" borderId="34" xfId="0" applyFont="1" applyFill="1" applyBorder="1" applyAlignment="1">
      <alignment vertical="center" wrapText="1"/>
    </xf>
    <xf numFmtId="2" fontId="0" fillId="0" borderId="10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2" fontId="0" fillId="0" borderId="3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0" fillId="35" borderId="40" xfId="0" applyFill="1" applyBorder="1"/>
    <xf numFmtId="0" fontId="16" fillId="33" borderId="41" xfId="0" applyFont="1" applyFill="1" applyBorder="1"/>
    <xf numFmtId="0" fontId="16" fillId="33" borderId="33" xfId="0" applyFont="1" applyFill="1" applyBorder="1"/>
    <xf numFmtId="0" fontId="16" fillId="33" borderId="34" xfId="0" applyFont="1" applyFill="1" applyBorder="1"/>
    <xf numFmtId="0" fontId="0" fillId="0" borderId="10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D19" sqref="D19"/>
    </sheetView>
  </sheetViews>
  <sheetFormatPr defaultRowHeight="15" x14ac:dyDescent="0.25"/>
  <cols>
    <col min="2" max="2" width="12" bestFit="1" customWidth="1"/>
    <col min="3" max="5" width="9.28515625" bestFit="1" customWidth="1"/>
    <col min="6" max="6" width="10.5703125" bestFit="1" customWidth="1"/>
    <col min="7" max="7" width="9.5703125" bestFit="1" customWidth="1"/>
    <col min="8" max="8" width="9.28515625" bestFit="1" customWidth="1"/>
    <col min="9" max="9" width="9.5703125" bestFit="1" customWidth="1"/>
    <col min="10" max="13" width="9.28515625" bestFit="1" customWidth="1"/>
  </cols>
  <sheetData>
    <row r="1" spans="1:13" ht="15.75" thickBot="1" x14ac:dyDescent="0.3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5.75" hidden="1" thickBot="1" x14ac:dyDescent="0.3">
      <c r="A2" s="31"/>
      <c r="B2" s="4">
        <v>3</v>
      </c>
      <c r="C2" s="4">
        <v>4</v>
      </c>
      <c r="D2" s="4">
        <v>5</v>
      </c>
      <c r="E2" s="4">
        <v>6</v>
      </c>
      <c r="F2" s="4">
        <v>7</v>
      </c>
      <c r="G2" s="4">
        <v>8</v>
      </c>
      <c r="H2" s="4">
        <v>9</v>
      </c>
      <c r="I2" s="4">
        <v>10</v>
      </c>
      <c r="J2" s="4">
        <v>11</v>
      </c>
      <c r="K2" s="4">
        <v>12</v>
      </c>
      <c r="L2" s="4">
        <v>13</v>
      </c>
      <c r="M2" s="30">
        <v>14</v>
      </c>
    </row>
    <row r="3" spans="1:13" ht="45.75" thickBot="1" x14ac:dyDescent="0.3">
      <c r="A3" s="32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8" t="s">
        <v>17</v>
      </c>
      <c r="K3" s="38" t="s">
        <v>18</v>
      </c>
      <c r="L3" s="38" t="s">
        <v>19</v>
      </c>
      <c r="M3" s="39" t="s">
        <v>20</v>
      </c>
    </row>
    <row r="4" spans="1:13" x14ac:dyDescent="0.25">
      <c r="A4" s="36">
        <v>10</v>
      </c>
      <c r="B4" s="41">
        <f>DAVERAGE('experiment data'!$A$7:$Q$77,'data summary'!B$2,$A$3:$A4)</f>
        <v>0</v>
      </c>
      <c r="C4" s="42">
        <f>DAVERAGE('experiment data'!$A$7:$Q$77,'data summary'!C$2,$A$3:$A4)</f>
        <v>0</v>
      </c>
      <c r="D4" s="42">
        <f>DAVERAGE('experiment data'!$A$7:$Q$77,'data summary'!D$2,$A$3:$A4)</f>
        <v>0</v>
      </c>
      <c r="E4" s="42">
        <f>DAVERAGE('experiment data'!$A$7:$Q$77,'data summary'!E$2,$A$3:$A4)</f>
        <v>0</v>
      </c>
      <c r="F4" s="42">
        <f>DAVERAGE('experiment data'!$A$7:$Q$77,'data summary'!F$2,$A$3:$A4)</f>
        <v>50899.5</v>
      </c>
      <c r="G4" s="42">
        <f>DAVERAGE('experiment data'!$A$7:$Q$77,'data summary'!G$2,$A$3:$A4)</f>
        <v>33943.699999999997</v>
      </c>
      <c r="H4" s="42">
        <f>DAVERAGE('experiment data'!$A$7:$Q$77,'data summary'!H$2,$A$3:$A4)</f>
        <v>5392.2</v>
      </c>
      <c r="I4" s="42">
        <f>DAVERAGE('experiment data'!$A$7:$Q$77,'data summary'!I$2,$A$3:$A4)</f>
        <v>8606.5</v>
      </c>
      <c r="J4" s="42">
        <f>DAVERAGE('experiment data'!$A$7:$Q$77,'data summary'!J$2,$A$3:$A4)</f>
        <v>21.3</v>
      </c>
      <c r="K4" s="42">
        <f>DAVERAGE('experiment data'!$A$7:$Q$77,'data summary'!K$2,$A$3:$A4)</f>
        <v>22.6</v>
      </c>
      <c r="L4" s="42">
        <f>DAVERAGE('experiment data'!$A$7:$Q$77,'data summary'!L$2,$A$3:$A4)</f>
        <v>22.9</v>
      </c>
      <c r="M4" s="43">
        <f>DAVERAGE('experiment data'!$A$7:$Q$77,'data summary'!M$2,$A$3:$A4)</f>
        <v>15.9</v>
      </c>
    </row>
    <row r="5" spans="1:13" x14ac:dyDescent="0.25">
      <c r="A5" s="36">
        <v>15</v>
      </c>
      <c r="B5" s="44">
        <f>DAVERAGE('experiment data'!$A$7:$Q$77,'data summary'!B$2,$A$3:$A5)</f>
        <v>0</v>
      </c>
      <c r="C5" s="40">
        <f>DAVERAGE('experiment data'!$A$7:$Q$77,'data summary'!C$2,$A$3:$A5)</f>
        <v>0</v>
      </c>
      <c r="D5" s="40">
        <f>DAVERAGE('experiment data'!$A$7:$Q$77,'data summary'!D$2,$A$3:$A5)</f>
        <v>0</v>
      </c>
      <c r="E5" s="40">
        <f>DAVERAGE('experiment data'!$A$7:$Q$77,'data summary'!E$2,$A$3:$A5)</f>
        <v>0</v>
      </c>
      <c r="F5" s="40">
        <f>DAVERAGE('experiment data'!$A$7:$Q$77,'data summary'!F$2,$A$3:$A5)</f>
        <v>145472.15</v>
      </c>
      <c r="G5" s="40">
        <f>DAVERAGE('experiment data'!$A$7:$Q$77,'data summary'!G$2,$A$3:$A5)</f>
        <v>62619.15</v>
      </c>
      <c r="H5" s="40">
        <f>DAVERAGE('experiment data'!$A$7:$Q$77,'data summary'!H$2,$A$3:$A5)</f>
        <v>5978.85</v>
      </c>
      <c r="I5" s="40">
        <f>DAVERAGE('experiment data'!$A$7:$Q$77,'data summary'!I$2,$A$3:$A5)</f>
        <v>8774.35</v>
      </c>
      <c r="J5" s="40">
        <f>DAVERAGE('experiment data'!$A$7:$Q$77,'data summary'!J$2,$A$3:$A5)</f>
        <v>48.6</v>
      </c>
      <c r="K5" s="40">
        <f>DAVERAGE('experiment data'!$A$7:$Q$77,'data summary'!K$2,$A$3:$A5)</f>
        <v>37.9</v>
      </c>
      <c r="L5" s="40">
        <f>DAVERAGE('experiment data'!$A$7:$Q$77,'data summary'!L$2,$A$3:$A5)</f>
        <v>29.1</v>
      </c>
      <c r="M5" s="45">
        <f>DAVERAGE('experiment data'!$A$7:$Q$77,'data summary'!M$2,$A$3:$A5)</f>
        <v>20.9</v>
      </c>
    </row>
    <row r="6" spans="1:13" x14ac:dyDescent="0.25">
      <c r="A6" s="36">
        <v>20</v>
      </c>
      <c r="B6" s="44">
        <f>DAVERAGE('experiment data'!$A$7:$Q$77,'data summary'!B$2,$A$3:$A6)</f>
        <v>0</v>
      </c>
      <c r="C6" s="40">
        <f>DAVERAGE('experiment data'!$A$7:$Q$77,'data summary'!C$2,$A$3:$A6)</f>
        <v>0</v>
      </c>
      <c r="D6" s="40">
        <f>DAVERAGE('experiment data'!$A$7:$Q$77,'data summary'!D$2,$A$3:$A6)</f>
        <v>0</v>
      </c>
      <c r="E6" s="40">
        <f>DAVERAGE('experiment data'!$A$7:$Q$77,'data summary'!E$2,$A$3:$A6)</f>
        <v>1190.3</v>
      </c>
      <c r="F6" s="40">
        <f>DAVERAGE('experiment data'!$A$7:$Q$77,'data summary'!F$2,$A$3:$A6)</f>
        <v>4305823.9666666668</v>
      </c>
      <c r="G6" s="40">
        <f>DAVERAGE('experiment data'!$A$7:$Q$77,'data summary'!G$2,$A$3:$A6)</f>
        <v>107147.73333333334</v>
      </c>
      <c r="H6" s="40">
        <f>DAVERAGE('experiment data'!$A$7:$Q$77,'data summary'!H$2,$A$3:$A6)</f>
        <v>6863.7</v>
      </c>
      <c r="I6" s="40">
        <f>DAVERAGE('experiment data'!$A$7:$Q$77,'data summary'!I$2,$A$3:$A6)</f>
        <v>38776.533333333333</v>
      </c>
      <c r="J6" s="40">
        <f>DAVERAGE('experiment data'!$A$7:$Q$77,'data summary'!J$2,$A$3:$A6)</f>
        <v>32.4</v>
      </c>
      <c r="K6" s="40">
        <f>DAVERAGE('experiment data'!$A$7:$Q$77,'data summary'!K$2,$A$3:$A6)</f>
        <v>56.633333333333333</v>
      </c>
      <c r="L6" s="40">
        <f>DAVERAGE('experiment data'!$A$7:$Q$77,'data summary'!L$2,$A$3:$A6)</f>
        <v>39.666666666666664</v>
      </c>
      <c r="M6" s="45">
        <f>DAVERAGE('experiment data'!$A$7:$Q$77,'data summary'!M$2,$A$3:$A6)</f>
        <v>23.966666666666665</v>
      </c>
    </row>
    <row r="7" spans="1:13" x14ac:dyDescent="0.25">
      <c r="A7" s="36">
        <v>25</v>
      </c>
      <c r="B7" s="44">
        <f>DAVERAGE('experiment data'!$A$7:$Q$77,'data summary'!B$2,$A$3:$A7)</f>
        <v>0</v>
      </c>
      <c r="C7" s="40">
        <f>DAVERAGE('experiment data'!$A$7:$Q$77,'data summary'!C$2,$A$3:$A7)</f>
        <v>35.25</v>
      </c>
      <c r="D7" s="40">
        <f>DAVERAGE('experiment data'!$A$7:$Q$77,'data summary'!D$2,$A$3:$A7)</f>
        <v>0</v>
      </c>
      <c r="E7" s="40">
        <f>DAVERAGE('experiment data'!$A$7:$Q$77,'data summary'!E$2,$A$3:$A7)</f>
        <v>2861.35</v>
      </c>
      <c r="F7" s="40">
        <f>DAVERAGE('experiment data'!$A$7:$Q$77,'data summary'!F$2,$A$3:$A7)</f>
        <v>7317377.0999999996</v>
      </c>
      <c r="G7" s="40">
        <f>DAVERAGE('experiment data'!$A$7:$Q$77,'data summary'!G$2,$A$3:$A7)</f>
        <v>175218.22500000001</v>
      </c>
      <c r="H7" s="40">
        <f>DAVERAGE('experiment data'!$A$7:$Q$77,'data summary'!H$2,$A$3:$A7)</f>
        <v>7699.9750000000004</v>
      </c>
      <c r="I7" s="40">
        <f>DAVERAGE('experiment data'!$A$7:$Q$77,'data summary'!I$2,$A$3:$A7)</f>
        <v>86189.7</v>
      </c>
      <c r="J7" s="40">
        <f>DAVERAGE('experiment data'!$A$7:$Q$77,'data summary'!J$2,$A$3:$A7)</f>
        <v>24.3</v>
      </c>
      <c r="K7" s="40">
        <f>DAVERAGE('experiment data'!$A$7:$Q$77,'data summary'!K$2,$A$3:$A7)</f>
        <v>63.325000000000003</v>
      </c>
      <c r="L7" s="40">
        <f>DAVERAGE('experiment data'!$A$7:$Q$77,'data summary'!L$2,$A$3:$A7)</f>
        <v>50.2</v>
      </c>
      <c r="M7" s="45">
        <f>DAVERAGE('experiment data'!$A$7:$Q$77,'data summary'!M$2,$A$3:$A7)</f>
        <v>20.274999999999999</v>
      </c>
    </row>
    <row r="8" spans="1:13" x14ac:dyDescent="0.25">
      <c r="A8" s="36">
        <v>30</v>
      </c>
      <c r="B8" s="44">
        <f>DAVERAGE('experiment data'!$A$7:$Q$77,'data summary'!B$2,$A$3:$A8)</f>
        <v>0</v>
      </c>
      <c r="C8" s="40">
        <f>DAVERAGE('experiment data'!$A$7:$Q$77,'data summary'!C$2,$A$3:$A8)</f>
        <v>35.42</v>
      </c>
      <c r="D8" s="40">
        <f>DAVERAGE('experiment data'!$A$7:$Q$77,'data summary'!D$2,$A$3:$A8)</f>
        <v>0</v>
      </c>
      <c r="E8" s="40">
        <f>DAVERAGE('experiment data'!$A$7:$Q$77,'data summary'!E$2,$A$3:$A8)</f>
        <v>3723.14</v>
      </c>
      <c r="F8" s="40">
        <f>DAVERAGE('experiment data'!$A$7:$Q$77,'data summary'!F$2,$A$3:$A8)</f>
        <v>7738297.1799999997</v>
      </c>
      <c r="G8" s="40">
        <f>DAVERAGE('experiment data'!$A$7:$Q$77,'data summary'!G$2,$A$3:$A8)</f>
        <v>219771.7</v>
      </c>
      <c r="H8" s="40">
        <f>DAVERAGE('experiment data'!$A$7:$Q$77,'data summary'!H$2,$A$3:$A8)</f>
        <v>8359.82</v>
      </c>
      <c r="I8" s="40">
        <f>DAVERAGE('experiment data'!$A$7:$Q$77,'data summary'!I$2,$A$3:$A8)</f>
        <v>117102.8</v>
      </c>
      <c r="J8" s="40">
        <f>DAVERAGE('experiment data'!$A$7:$Q$77,'data summary'!J$2,$A$3:$A8)</f>
        <v>19.440000000000001</v>
      </c>
      <c r="K8" s="40">
        <f>DAVERAGE('experiment data'!$A$7:$Q$77,'data summary'!K$2,$A$3:$A8)</f>
        <v>73.900000000000006</v>
      </c>
      <c r="L8" s="40">
        <f>DAVERAGE('experiment data'!$A$7:$Q$77,'data summary'!L$2,$A$3:$A8)</f>
        <v>56.54</v>
      </c>
      <c r="M8" s="45">
        <f>DAVERAGE('experiment data'!$A$7:$Q$77,'data summary'!M$2,$A$3:$A8)</f>
        <v>16.22</v>
      </c>
    </row>
    <row r="9" spans="1:13" x14ac:dyDescent="0.25">
      <c r="A9" s="36">
        <v>35</v>
      </c>
      <c r="B9" s="44">
        <f>DAVERAGE('experiment data'!$A$7:$Q$77,'data summary'!B$2,$A$3:$A9)</f>
        <v>0</v>
      </c>
      <c r="C9" s="40">
        <f>DAVERAGE('experiment data'!$A$7:$Q$77,'data summary'!C$2,$A$3:$A9)</f>
        <v>29.783333333333335</v>
      </c>
      <c r="D9" s="40">
        <f>DAVERAGE('experiment data'!$A$7:$Q$77,'data summary'!D$2,$A$3:$A9)</f>
        <v>0</v>
      </c>
      <c r="E9" s="40">
        <f>DAVERAGE('experiment data'!$A$7:$Q$77,'data summary'!E$2,$A$3:$A9)</f>
        <v>3814.75</v>
      </c>
      <c r="F9" s="40">
        <f>DAVERAGE('experiment data'!$A$7:$Q$77,'data summary'!F$2,$A$3:$A9)</f>
        <v>7421840.0999999996</v>
      </c>
      <c r="G9" s="40">
        <f>DAVERAGE('experiment data'!$A$7:$Q$77,'data summary'!G$2,$A$3:$A9)</f>
        <v>229897.95</v>
      </c>
      <c r="H9" s="40">
        <f>DAVERAGE('experiment data'!$A$7:$Q$77,'data summary'!H$2,$A$3:$A9)</f>
        <v>9010.1</v>
      </c>
      <c r="I9" s="40">
        <f>DAVERAGE('experiment data'!$A$7:$Q$77,'data summary'!I$2,$A$3:$A9)</f>
        <v>131361.98333333334</v>
      </c>
      <c r="J9" s="40">
        <f>DAVERAGE('experiment data'!$A$7:$Q$77,'data summary'!J$2,$A$3:$A9)</f>
        <v>16.2</v>
      </c>
      <c r="K9" s="40">
        <f>DAVERAGE('experiment data'!$A$7:$Q$77,'data summary'!K$2,$A$3:$A9)</f>
        <v>77.266666666666666</v>
      </c>
      <c r="L9" s="40">
        <f>DAVERAGE('experiment data'!$A$7:$Q$77,'data summary'!L$2,$A$3:$A9)</f>
        <v>58.4</v>
      </c>
      <c r="M9" s="45">
        <f>DAVERAGE('experiment data'!$A$7:$Q$77,'data summary'!M$2,$A$3:$A9)</f>
        <v>13.516666666666667</v>
      </c>
    </row>
    <row r="10" spans="1:13" ht="15.75" thickBot="1" x14ac:dyDescent="0.3">
      <c r="A10" s="37">
        <v>40</v>
      </c>
      <c r="B10" s="46">
        <f>DAVERAGE('experiment data'!$A$7:$Q$77,'data summary'!B$2,$A$3:$A10)</f>
        <v>0</v>
      </c>
      <c r="C10" s="47">
        <f>DAVERAGE('experiment data'!$A$7:$Q$77,'data summary'!C$2,$A$3:$A10)</f>
        <v>28.471428571428572</v>
      </c>
      <c r="D10" s="47">
        <f>DAVERAGE('experiment data'!$A$7:$Q$77,'data summary'!D$2,$A$3:$A10)</f>
        <v>0</v>
      </c>
      <c r="E10" s="47">
        <f>DAVERAGE('experiment data'!$A$7:$Q$77,'data summary'!E$2,$A$3:$A10)</f>
        <v>3636.8142857142857</v>
      </c>
      <c r="F10" s="47">
        <f>DAVERAGE('experiment data'!$A$7:$Q$77,'data summary'!F$2,$A$3:$A10)</f>
        <v>7005394.4857142856</v>
      </c>
      <c r="G10" s="47">
        <f>DAVERAGE('experiment data'!$A$7:$Q$77,'data summary'!G$2,$A$3:$A10)</f>
        <v>249149.01428571428</v>
      </c>
      <c r="H10" s="47">
        <f>DAVERAGE('experiment data'!$A$7:$Q$77,'data summary'!H$2,$A$3:$A10)</f>
        <v>9430.8428571428576</v>
      </c>
      <c r="I10" s="47">
        <f>DAVERAGE('experiment data'!$A$7:$Q$77,'data summary'!I$2,$A$3:$A10)</f>
        <v>136953.8142857143</v>
      </c>
      <c r="J10" s="47">
        <f>DAVERAGE('experiment data'!$A$7:$Q$77,'data summary'!J$2,$A$3:$A10)</f>
        <v>13.885714285714286</v>
      </c>
      <c r="K10" s="47">
        <f>DAVERAGE('experiment data'!$A$7:$Q$77,'data summary'!K$2,$A$3:$A10)</f>
        <v>79.828571428571422</v>
      </c>
      <c r="L10" s="47">
        <f>DAVERAGE('experiment data'!$A$7:$Q$77,'data summary'!L$2,$A$3:$A10)</f>
        <v>60.957142857142856</v>
      </c>
      <c r="M10" s="48">
        <f>DAVERAGE('experiment data'!$A$7:$Q$77,'data summary'!M$2,$A$3:$A10)</f>
        <v>11.585714285714285</v>
      </c>
    </row>
    <row r="12" spans="1:13" ht="15.75" thickBot="1" x14ac:dyDescent="0.3"/>
    <row r="13" spans="1:13" s="7" customFormat="1" ht="30.75" customHeight="1" thickBot="1" x14ac:dyDescent="0.3">
      <c r="A13" s="29" t="s">
        <v>31</v>
      </c>
      <c r="B13" s="34"/>
      <c r="C13" s="34"/>
      <c r="D13" s="34"/>
      <c r="E13" s="35"/>
    </row>
    <row r="14" spans="1:13" ht="15.75" thickBot="1" x14ac:dyDescent="0.3">
      <c r="A14" s="33" t="s">
        <v>8</v>
      </c>
      <c r="B14" s="50" t="s">
        <v>27</v>
      </c>
      <c r="C14" s="51" t="s">
        <v>28</v>
      </c>
      <c r="D14" s="51" t="s">
        <v>29</v>
      </c>
      <c r="E14" s="52" t="s">
        <v>30</v>
      </c>
    </row>
    <row r="15" spans="1:13" x14ac:dyDescent="0.25">
      <c r="A15" s="49">
        <v>10</v>
      </c>
      <c r="B15" s="54">
        <v>0</v>
      </c>
      <c r="C15" s="55">
        <v>0</v>
      </c>
      <c r="D15" s="55">
        <v>0</v>
      </c>
      <c r="E15" s="56">
        <v>0</v>
      </c>
    </row>
    <row r="16" spans="1:13" x14ac:dyDescent="0.25">
      <c r="A16" s="36">
        <v>15</v>
      </c>
      <c r="B16" s="57">
        <v>2</v>
      </c>
      <c r="C16" s="53">
        <v>0</v>
      </c>
      <c r="D16" s="53">
        <v>0</v>
      </c>
      <c r="E16" s="58">
        <v>0</v>
      </c>
    </row>
    <row r="17" spans="1:5" x14ac:dyDescent="0.25">
      <c r="A17" s="36">
        <v>20</v>
      </c>
      <c r="B17" s="57">
        <v>10</v>
      </c>
      <c r="C17" s="53">
        <v>0</v>
      </c>
      <c r="D17" s="53">
        <v>0</v>
      </c>
      <c r="E17" s="58">
        <v>5</v>
      </c>
    </row>
    <row r="18" spans="1:5" x14ac:dyDescent="0.25">
      <c r="A18" s="36">
        <v>25</v>
      </c>
      <c r="B18" s="57">
        <v>10</v>
      </c>
      <c r="C18" s="53">
        <v>3</v>
      </c>
      <c r="D18" s="53">
        <v>0</v>
      </c>
      <c r="E18" s="58">
        <v>9</v>
      </c>
    </row>
    <row r="19" spans="1:5" x14ac:dyDescent="0.25">
      <c r="A19" s="36">
        <v>30</v>
      </c>
      <c r="B19" s="57">
        <v>10</v>
      </c>
      <c r="C19" s="53">
        <v>2</v>
      </c>
      <c r="D19" s="53">
        <v>0</v>
      </c>
      <c r="E19" s="58">
        <v>10</v>
      </c>
    </row>
    <row r="20" spans="1:5" x14ac:dyDescent="0.25">
      <c r="A20" s="36">
        <v>35</v>
      </c>
      <c r="B20" s="57">
        <v>10</v>
      </c>
      <c r="C20" s="53">
        <v>1</v>
      </c>
      <c r="D20" s="53">
        <v>0</v>
      </c>
      <c r="E20" s="58">
        <v>10</v>
      </c>
    </row>
    <row r="21" spans="1:5" ht="15.75" thickBot="1" x14ac:dyDescent="0.3">
      <c r="A21" s="37">
        <v>40</v>
      </c>
      <c r="B21" s="59">
        <v>10</v>
      </c>
      <c r="C21" s="60">
        <v>2</v>
      </c>
      <c r="D21" s="60">
        <v>0</v>
      </c>
      <c r="E21" s="61">
        <v>10</v>
      </c>
    </row>
  </sheetData>
  <mergeCells count="2">
    <mergeCell ref="A1:M1"/>
    <mergeCell ref="A13:E13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0.39997558519241921"/>
  </sheetPr>
  <dimension ref="A1:Q77"/>
  <sheetViews>
    <sheetView workbookViewId="0">
      <selection activeCell="H25" sqref="H25"/>
    </sheetView>
  </sheetViews>
  <sheetFormatPr defaultRowHeight="15" x14ac:dyDescent="0.25"/>
  <cols>
    <col min="1" max="1" width="15" customWidth="1"/>
    <col min="2" max="2" width="10.42578125" bestFit="1" customWidth="1"/>
    <col min="3" max="3" width="10.28515625" bestFit="1" customWidth="1"/>
    <col min="4" max="4" width="9.85546875" customWidth="1"/>
    <col min="5" max="5" width="9.42578125" bestFit="1" customWidth="1"/>
    <col min="6" max="6" width="9.5703125" bestFit="1" customWidth="1"/>
    <col min="7" max="7" width="12.5703125" bestFit="1" customWidth="1"/>
    <col min="8" max="8" width="11.5703125" bestFit="1" customWidth="1"/>
    <col min="9" max="9" width="9.5703125" bestFit="1" customWidth="1"/>
    <col min="10" max="10" width="10.5703125" bestFit="1" customWidth="1"/>
    <col min="11" max="14" width="9.42578125" bestFit="1" customWidth="1"/>
    <col min="15" max="15" width="12" customWidth="1"/>
    <col min="16" max="16" width="12.28515625" customWidth="1"/>
    <col min="17" max="17" width="15" customWidth="1"/>
  </cols>
  <sheetData>
    <row r="1" spans="1:17" ht="18.75" x14ac:dyDescent="0.3">
      <c r="A1" s="3" t="s">
        <v>0</v>
      </c>
    </row>
    <row r="2" spans="1:17" x14ac:dyDescent="0.25">
      <c r="A2" s="1" t="s">
        <v>1</v>
      </c>
    </row>
    <row r="3" spans="1:17" x14ac:dyDescent="0.25">
      <c r="A3" s="1" t="s">
        <v>2</v>
      </c>
    </row>
    <row r="4" spans="1:17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17" ht="15.75" thickBot="1" x14ac:dyDescent="0.3">
      <c r="A5" s="5">
        <v>-20</v>
      </c>
      <c r="B5" s="5">
        <v>20</v>
      </c>
      <c r="C5" s="5">
        <v>-20</v>
      </c>
      <c r="D5" s="5">
        <v>20</v>
      </c>
    </row>
    <row r="6" spans="1:17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8" t="s">
        <v>21</v>
      </c>
      <c r="P6" s="9"/>
      <c r="Q6" s="10"/>
    </row>
    <row r="7" spans="1:17" s="6" customFormat="1" ht="45.75" thickBot="1" x14ac:dyDescent="0.3">
      <c r="A7" s="11" t="s">
        <v>7</v>
      </c>
      <c r="B7" s="12" t="s">
        <v>8</v>
      </c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18</v>
      </c>
      <c r="M7" s="13" t="s">
        <v>19</v>
      </c>
      <c r="N7" s="15" t="s">
        <v>20</v>
      </c>
      <c r="O7" s="16" t="s">
        <v>23</v>
      </c>
      <c r="P7" s="13" t="s">
        <v>24</v>
      </c>
      <c r="Q7" s="14" t="s">
        <v>25</v>
      </c>
    </row>
    <row r="8" spans="1:17" x14ac:dyDescent="0.25">
      <c r="A8" s="18">
        <v>1</v>
      </c>
      <c r="B8" s="17">
        <v>10</v>
      </c>
      <c r="C8" s="23">
        <v>0</v>
      </c>
      <c r="D8" s="23">
        <v>0</v>
      </c>
      <c r="E8" s="23">
        <v>0</v>
      </c>
      <c r="F8" s="23">
        <v>0</v>
      </c>
      <c r="G8" s="23">
        <v>47184</v>
      </c>
      <c r="H8" s="23">
        <v>32388</v>
      </c>
      <c r="I8" s="23">
        <v>5364</v>
      </c>
      <c r="J8" s="23">
        <v>8516</v>
      </c>
      <c r="K8" s="23">
        <v>18</v>
      </c>
      <c r="L8" s="23">
        <v>17</v>
      </c>
      <c r="M8" s="23">
        <v>29</v>
      </c>
      <c r="N8" s="24">
        <v>16</v>
      </c>
      <c r="O8" s="25">
        <f>IF(OR(K8=0,L8=0,M8=0,N8=0), 0,MAX(K8:N8))</f>
        <v>29</v>
      </c>
      <c r="P8" s="23">
        <f>IF(AND(K8=0,L8&lt;&gt;0,M8&lt;&gt;0,N8&lt;&gt;0),MAX(L8:N8),0)</f>
        <v>0</v>
      </c>
      <c r="Q8" s="24">
        <f>IF(AND(K8=0,L8&lt;&gt;0,M8&lt;&gt;0,N8=0),MAX(L8:N8),0)</f>
        <v>0</v>
      </c>
    </row>
    <row r="9" spans="1:17" x14ac:dyDescent="0.25">
      <c r="A9" s="18">
        <v>2</v>
      </c>
      <c r="B9" s="17">
        <v>10</v>
      </c>
      <c r="C9" s="23">
        <v>0</v>
      </c>
      <c r="D9" s="23">
        <v>0</v>
      </c>
      <c r="E9" s="23">
        <v>0</v>
      </c>
      <c r="F9" s="23">
        <v>0</v>
      </c>
      <c r="G9" s="23">
        <v>54741</v>
      </c>
      <c r="H9" s="23">
        <v>30024</v>
      </c>
      <c r="I9" s="23">
        <v>5370</v>
      </c>
      <c r="J9" s="23">
        <v>8647</v>
      </c>
      <c r="K9" s="23">
        <v>38</v>
      </c>
      <c r="L9" s="23">
        <v>17</v>
      </c>
      <c r="M9" s="23">
        <v>26</v>
      </c>
      <c r="N9" s="24">
        <v>16</v>
      </c>
      <c r="O9" s="25">
        <f t="shared" ref="O9:O72" si="0">IF(OR(K9=0,L9=0,M9=0,N9=0), 0,MAX(K9:N9))</f>
        <v>38</v>
      </c>
      <c r="P9" s="23">
        <f t="shared" ref="P9:P72" si="1">IF(AND(K9=0,L9&lt;&gt;0,M9&lt;&gt;0,N9&lt;&gt;0),MAX(L9:N9),0)</f>
        <v>0</v>
      </c>
      <c r="Q9" s="24">
        <f t="shared" ref="Q9:Q72" si="2">IF(AND(K9=0,L9&lt;&gt;0,M9&lt;&gt;0,N9=0),MAX(L9:N9),0)</f>
        <v>0</v>
      </c>
    </row>
    <row r="10" spans="1:17" x14ac:dyDescent="0.25">
      <c r="A10" s="18">
        <v>3</v>
      </c>
      <c r="B10" s="17">
        <v>10</v>
      </c>
      <c r="C10" s="23">
        <v>0</v>
      </c>
      <c r="D10" s="23">
        <v>0</v>
      </c>
      <c r="E10" s="23">
        <v>0</v>
      </c>
      <c r="F10" s="23">
        <v>0</v>
      </c>
      <c r="G10" s="23">
        <v>51266</v>
      </c>
      <c r="H10" s="23">
        <v>34620</v>
      </c>
      <c r="I10" s="23">
        <v>5251</v>
      </c>
      <c r="J10" s="23">
        <v>8644</v>
      </c>
      <c r="K10" s="23">
        <v>18</v>
      </c>
      <c r="L10" s="23">
        <v>21</v>
      </c>
      <c r="M10" s="23">
        <v>20</v>
      </c>
      <c r="N10" s="24">
        <v>24</v>
      </c>
      <c r="O10" s="25">
        <f t="shared" si="0"/>
        <v>24</v>
      </c>
      <c r="P10" s="23">
        <f t="shared" si="1"/>
        <v>0</v>
      </c>
      <c r="Q10" s="24">
        <f t="shared" si="2"/>
        <v>0</v>
      </c>
    </row>
    <row r="11" spans="1:17" x14ac:dyDescent="0.25">
      <c r="A11" s="18">
        <v>4</v>
      </c>
      <c r="B11" s="17">
        <v>10</v>
      </c>
      <c r="C11" s="23">
        <v>0</v>
      </c>
      <c r="D11" s="23">
        <v>0</v>
      </c>
      <c r="E11" s="23">
        <v>0</v>
      </c>
      <c r="F11" s="23">
        <v>0</v>
      </c>
      <c r="G11" s="23">
        <v>55557</v>
      </c>
      <c r="H11" s="23">
        <v>36334</v>
      </c>
      <c r="I11" s="23">
        <v>5895</v>
      </c>
      <c r="J11" s="23">
        <v>8647</v>
      </c>
      <c r="K11" s="23">
        <v>19</v>
      </c>
      <c r="L11" s="23">
        <v>21</v>
      </c>
      <c r="M11" s="23">
        <v>24</v>
      </c>
      <c r="N11" s="24">
        <v>14</v>
      </c>
      <c r="O11" s="25">
        <f t="shared" si="0"/>
        <v>24</v>
      </c>
      <c r="P11" s="23">
        <f t="shared" si="1"/>
        <v>0</v>
      </c>
      <c r="Q11" s="24">
        <f t="shared" si="2"/>
        <v>0</v>
      </c>
    </row>
    <row r="12" spans="1:17" x14ac:dyDescent="0.25">
      <c r="A12" s="18">
        <v>6</v>
      </c>
      <c r="B12" s="17">
        <v>10</v>
      </c>
      <c r="C12" s="23">
        <v>0</v>
      </c>
      <c r="D12" s="23">
        <v>0</v>
      </c>
      <c r="E12" s="23">
        <v>0</v>
      </c>
      <c r="F12" s="23">
        <v>0</v>
      </c>
      <c r="G12" s="23">
        <v>49333</v>
      </c>
      <c r="H12" s="23">
        <v>36861</v>
      </c>
      <c r="I12" s="23">
        <v>4879</v>
      </c>
      <c r="J12" s="23">
        <v>8620</v>
      </c>
      <c r="K12" s="23">
        <v>18</v>
      </c>
      <c r="L12" s="23">
        <v>38</v>
      </c>
      <c r="M12" s="23">
        <v>20</v>
      </c>
      <c r="N12" s="24">
        <v>15</v>
      </c>
      <c r="O12" s="25">
        <f t="shared" si="0"/>
        <v>38</v>
      </c>
      <c r="P12" s="23">
        <f t="shared" si="1"/>
        <v>0</v>
      </c>
      <c r="Q12" s="24">
        <f t="shared" si="2"/>
        <v>0</v>
      </c>
    </row>
    <row r="13" spans="1:17" x14ac:dyDescent="0.25">
      <c r="A13" s="18">
        <v>5</v>
      </c>
      <c r="B13" s="17">
        <v>10</v>
      </c>
      <c r="C13" s="23">
        <v>0</v>
      </c>
      <c r="D13" s="23">
        <v>0</v>
      </c>
      <c r="E13" s="23">
        <v>0</v>
      </c>
      <c r="F13" s="23">
        <v>0</v>
      </c>
      <c r="G13" s="23">
        <v>52237</v>
      </c>
      <c r="H13" s="23">
        <v>35135</v>
      </c>
      <c r="I13" s="23">
        <v>5496</v>
      </c>
      <c r="J13" s="23">
        <v>8604</v>
      </c>
      <c r="K13" s="23">
        <v>20</v>
      </c>
      <c r="L13" s="23">
        <v>23</v>
      </c>
      <c r="M13" s="23">
        <v>24</v>
      </c>
      <c r="N13" s="24">
        <v>16</v>
      </c>
      <c r="O13" s="25">
        <f t="shared" si="0"/>
        <v>24</v>
      </c>
      <c r="P13" s="23">
        <f t="shared" si="1"/>
        <v>0</v>
      </c>
      <c r="Q13" s="24">
        <f t="shared" si="2"/>
        <v>0</v>
      </c>
    </row>
    <row r="14" spans="1:17" x14ac:dyDescent="0.25">
      <c r="A14" s="18">
        <v>7</v>
      </c>
      <c r="B14" s="17">
        <v>10</v>
      </c>
      <c r="C14" s="23">
        <v>0</v>
      </c>
      <c r="D14" s="23">
        <v>0</v>
      </c>
      <c r="E14" s="23">
        <v>0</v>
      </c>
      <c r="F14" s="23">
        <v>0</v>
      </c>
      <c r="G14" s="23">
        <v>50031</v>
      </c>
      <c r="H14" s="23">
        <v>35003</v>
      </c>
      <c r="I14" s="23">
        <v>5102</v>
      </c>
      <c r="J14" s="23">
        <v>8580</v>
      </c>
      <c r="K14" s="23">
        <v>18</v>
      </c>
      <c r="L14" s="23">
        <v>28</v>
      </c>
      <c r="M14" s="23">
        <v>19</v>
      </c>
      <c r="N14" s="24">
        <v>13</v>
      </c>
      <c r="O14" s="25">
        <f t="shared" si="0"/>
        <v>28</v>
      </c>
      <c r="P14" s="23">
        <f t="shared" si="1"/>
        <v>0</v>
      </c>
      <c r="Q14" s="24">
        <f t="shared" si="2"/>
        <v>0</v>
      </c>
    </row>
    <row r="15" spans="1:17" x14ac:dyDescent="0.25">
      <c r="A15" s="18">
        <v>8</v>
      </c>
      <c r="B15" s="17">
        <v>10</v>
      </c>
      <c r="C15" s="23">
        <v>0</v>
      </c>
      <c r="D15" s="23">
        <v>0</v>
      </c>
      <c r="E15" s="23">
        <v>0</v>
      </c>
      <c r="F15" s="23">
        <v>0</v>
      </c>
      <c r="G15" s="23">
        <v>48572</v>
      </c>
      <c r="H15" s="23">
        <v>34341</v>
      </c>
      <c r="I15" s="23">
        <v>5559</v>
      </c>
      <c r="J15" s="23">
        <v>8534</v>
      </c>
      <c r="K15" s="23">
        <v>25</v>
      </c>
      <c r="L15" s="23">
        <v>18</v>
      </c>
      <c r="M15" s="23">
        <v>23</v>
      </c>
      <c r="N15" s="24">
        <v>13</v>
      </c>
      <c r="O15" s="25">
        <f t="shared" si="0"/>
        <v>25</v>
      </c>
      <c r="P15" s="23">
        <f t="shared" si="1"/>
        <v>0</v>
      </c>
      <c r="Q15" s="24">
        <f t="shared" si="2"/>
        <v>0</v>
      </c>
    </row>
    <row r="16" spans="1:17" x14ac:dyDescent="0.25">
      <c r="A16" s="18">
        <v>9</v>
      </c>
      <c r="B16" s="17">
        <v>10</v>
      </c>
      <c r="C16" s="23">
        <v>0</v>
      </c>
      <c r="D16" s="23">
        <v>0</v>
      </c>
      <c r="E16" s="23">
        <v>0</v>
      </c>
      <c r="F16" s="23">
        <v>0</v>
      </c>
      <c r="G16" s="23">
        <v>51833</v>
      </c>
      <c r="H16" s="23">
        <v>32354</v>
      </c>
      <c r="I16" s="23">
        <v>5362</v>
      </c>
      <c r="J16" s="23">
        <v>8670</v>
      </c>
      <c r="K16" s="23">
        <v>21</v>
      </c>
      <c r="L16" s="23">
        <v>24</v>
      </c>
      <c r="M16" s="23">
        <v>21</v>
      </c>
      <c r="N16" s="24">
        <v>15</v>
      </c>
      <c r="O16" s="25">
        <f t="shared" si="0"/>
        <v>24</v>
      </c>
      <c r="P16" s="23">
        <f t="shared" si="1"/>
        <v>0</v>
      </c>
      <c r="Q16" s="24">
        <f t="shared" si="2"/>
        <v>0</v>
      </c>
    </row>
    <row r="17" spans="1:17" x14ac:dyDescent="0.25">
      <c r="A17" s="18">
        <v>10</v>
      </c>
      <c r="B17" s="17">
        <v>10</v>
      </c>
      <c r="C17" s="23">
        <v>0</v>
      </c>
      <c r="D17" s="23">
        <v>0</v>
      </c>
      <c r="E17" s="23">
        <v>0</v>
      </c>
      <c r="F17" s="23">
        <v>0</v>
      </c>
      <c r="G17" s="23">
        <v>48241</v>
      </c>
      <c r="H17" s="23">
        <v>32377</v>
      </c>
      <c r="I17" s="23">
        <v>5644</v>
      </c>
      <c r="J17" s="23">
        <v>8603</v>
      </c>
      <c r="K17" s="23">
        <v>18</v>
      </c>
      <c r="L17" s="23">
        <v>19</v>
      </c>
      <c r="M17" s="23">
        <v>23</v>
      </c>
      <c r="N17" s="24">
        <v>17</v>
      </c>
      <c r="O17" s="25">
        <f t="shared" si="0"/>
        <v>23</v>
      </c>
      <c r="P17" s="23">
        <f t="shared" si="1"/>
        <v>0</v>
      </c>
      <c r="Q17" s="24">
        <f t="shared" si="2"/>
        <v>0</v>
      </c>
    </row>
    <row r="18" spans="1:17" x14ac:dyDescent="0.25">
      <c r="A18" s="18">
        <v>11</v>
      </c>
      <c r="B18" s="17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155530</v>
      </c>
      <c r="H18" s="23">
        <v>102453</v>
      </c>
      <c r="I18" s="23">
        <v>6987</v>
      </c>
      <c r="J18" s="23">
        <v>8855</v>
      </c>
      <c r="K18" s="23">
        <v>59</v>
      </c>
      <c r="L18" s="23">
        <v>46</v>
      </c>
      <c r="M18" s="23">
        <v>34</v>
      </c>
      <c r="N18" s="24">
        <v>23</v>
      </c>
      <c r="O18" s="25">
        <f t="shared" si="0"/>
        <v>59</v>
      </c>
      <c r="P18" s="23">
        <f t="shared" si="1"/>
        <v>0</v>
      </c>
      <c r="Q18" s="24">
        <f t="shared" si="2"/>
        <v>0</v>
      </c>
    </row>
    <row r="19" spans="1:17" x14ac:dyDescent="0.25">
      <c r="A19" s="18">
        <v>12</v>
      </c>
      <c r="B19" s="17">
        <v>15</v>
      </c>
      <c r="C19" s="23">
        <v>0</v>
      </c>
      <c r="D19" s="23">
        <v>0</v>
      </c>
      <c r="E19" s="23">
        <v>0</v>
      </c>
      <c r="F19" s="23">
        <v>0</v>
      </c>
      <c r="G19" s="23">
        <v>235262</v>
      </c>
      <c r="H19" s="23">
        <v>98702</v>
      </c>
      <c r="I19" s="23">
        <v>6295</v>
      </c>
      <c r="J19" s="23">
        <v>9281</v>
      </c>
      <c r="K19" s="23">
        <v>112</v>
      </c>
      <c r="L19" s="23">
        <v>71</v>
      </c>
      <c r="M19" s="23">
        <v>41</v>
      </c>
      <c r="N19" s="24">
        <v>32</v>
      </c>
      <c r="O19" s="25">
        <f t="shared" si="0"/>
        <v>112</v>
      </c>
      <c r="P19" s="23">
        <f t="shared" si="1"/>
        <v>0</v>
      </c>
      <c r="Q19" s="24">
        <f t="shared" si="2"/>
        <v>0</v>
      </c>
    </row>
    <row r="20" spans="1:17" x14ac:dyDescent="0.25">
      <c r="A20" s="18">
        <v>13</v>
      </c>
      <c r="B20" s="17">
        <v>15</v>
      </c>
      <c r="C20" s="23">
        <v>0</v>
      </c>
      <c r="D20" s="23">
        <v>0</v>
      </c>
      <c r="E20" s="23">
        <v>0</v>
      </c>
      <c r="F20" s="23">
        <v>0</v>
      </c>
      <c r="G20" s="23">
        <v>163725</v>
      </c>
      <c r="H20" s="23">
        <v>100354</v>
      </c>
      <c r="I20" s="23">
        <v>6425</v>
      </c>
      <c r="J20" s="23">
        <v>8917</v>
      </c>
      <c r="K20" s="23">
        <v>74</v>
      </c>
      <c r="L20" s="23">
        <v>64</v>
      </c>
      <c r="M20" s="23">
        <v>33</v>
      </c>
      <c r="N20" s="24">
        <v>20</v>
      </c>
      <c r="O20" s="25">
        <f t="shared" si="0"/>
        <v>74</v>
      </c>
      <c r="P20" s="23">
        <f t="shared" si="1"/>
        <v>0</v>
      </c>
      <c r="Q20" s="24">
        <f t="shared" si="2"/>
        <v>0</v>
      </c>
    </row>
    <row r="21" spans="1:17" x14ac:dyDescent="0.25">
      <c r="A21" s="18">
        <v>14</v>
      </c>
      <c r="B21" s="17">
        <v>15</v>
      </c>
      <c r="C21" s="23">
        <v>0</v>
      </c>
      <c r="D21" s="23">
        <v>0</v>
      </c>
      <c r="E21" s="23">
        <v>0</v>
      </c>
      <c r="F21" s="23">
        <v>0</v>
      </c>
      <c r="G21" s="23">
        <v>439308</v>
      </c>
      <c r="H21" s="23">
        <v>105524</v>
      </c>
      <c r="I21" s="23">
        <v>6363</v>
      </c>
      <c r="J21" s="23">
        <v>8930</v>
      </c>
      <c r="K21" s="23">
        <v>0</v>
      </c>
      <c r="L21" s="23">
        <v>79</v>
      </c>
      <c r="M21" s="23">
        <v>29</v>
      </c>
      <c r="N21" s="24">
        <v>27</v>
      </c>
      <c r="O21" s="25">
        <f t="shared" si="0"/>
        <v>0</v>
      </c>
      <c r="P21" s="23">
        <f t="shared" si="1"/>
        <v>79</v>
      </c>
      <c r="Q21" s="24">
        <f t="shared" si="2"/>
        <v>0</v>
      </c>
    </row>
    <row r="22" spans="1:17" x14ac:dyDescent="0.25">
      <c r="A22" s="18">
        <v>15</v>
      </c>
      <c r="B22" s="17">
        <v>15</v>
      </c>
      <c r="C22" s="23">
        <v>0</v>
      </c>
      <c r="D22" s="23">
        <v>0</v>
      </c>
      <c r="E22" s="23">
        <v>0</v>
      </c>
      <c r="F22" s="23">
        <v>0</v>
      </c>
      <c r="G22" s="23">
        <v>217303</v>
      </c>
      <c r="H22" s="23">
        <v>83225</v>
      </c>
      <c r="I22" s="23">
        <v>6628</v>
      </c>
      <c r="J22" s="23">
        <v>8960</v>
      </c>
      <c r="K22" s="23">
        <v>93</v>
      </c>
      <c r="L22" s="23">
        <v>45</v>
      </c>
      <c r="M22" s="23">
        <v>33</v>
      </c>
      <c r="N22" s="24">
        <v>23</v>
      </c>
      <c r="O22" s="25">
        <f t="shared" si="0"/>
        <v>93</v>
      </c>
      <c r="P22" s="23">
        <f t="shared" si="1"/>
        <v>0</v>
      </c>
      <c r="Q22" s="24">
        <f t="shared" si="2"/>
        <v>0</v>
      </c>
    </row>
    <row r="23" spans="1:17" x14ac:dyDescent="0.25">
      <c r="A23" s="18">
        <v>16</v>
      </c>
      <c r="B23" s="17">
        <v>15</v>
      </c>
      <c r="C23" s="23">
        <v>0</v>
      </c>
      <c r="D23" s="23">
        <v>0</v>
      </c>
      <c r="E23" s="23">
        <v>0</v>
      </c>
      <c r="F23" s="23">
        <v>0</v>
      </c>
      <c r="G23" s="23">
        <v>181199</v>
      </c>
      <c r="H23" s="23">
        <v>98187</v>
      </c>
      <c r="I23" s="23">
        <v>6309</v>
      </c>
      <c r="J23" s="23">
        <v>8742</v>
      </c>
      <c r="K23" s="23">
        <v>84</v>
      </c>
      <c r="L23" s="23">
        <v>45</v>
      </c>
      <c r="M23" s="23">
        <v>29</v>
      </c>
      <c r="N23" s="24">
        <v>21</v>
      </c>
      <c r="O23" s="25">
        <f t="shared" si="0"/>
        <v>84</v>
      </c>
      <c r="P23" s="23">
        <f t="shared" si="1"/>
        <v>0</v>
      </c>
      <c r="Q23" s="24">
        <f t="shared" si="2"/>
        <v>0</v>
      </c>
    </row>
    <row r="24" spans="1:17" x14ac:dyDescent="0.25">
      <c r="A24" s="18">
        <v>17</v>
      </c>
      <c r="B24" s="17">
        <v>15</v>
      </c>
      <c r="C24" s="23">
        <v>0</v>
      </c>
      <c r="D24" s="23">
        <v>0</v>
      </c>
      <c r="E24" s="23">
        <v>0</v>
      </c>
      <c r="F24" s="23">
        <v>0</v>
      </c>
      <c r="G24" s="23">
        <v>324965</v>
      </c>
      <c r="H24" s="23">
        <v>81407</v>
      </c>
      <c r="I24" s="23">
        <v>6271</v>
      </c>
      <c r="J24" s="23">
        <v>9045</v>
      </c>
      <c r="K24" s="23">
        <v>0</v>
      </c>
      <c r="L24" s="23">
        <v>32</v>
      </c>
      <c r="M24" s="23">
        <v>34</v>
      </c>
      <c r="N24" s="24">
        <v>29</v>
      </c>
      <c r="O24" s="25">
        <f t="shared" si="0"/>
        <v>0</v>
      </c>
      <c r="P24" s="23">
        <f t="shared" si="1"/>
        <v>34</v>
      </c>
      <c r="Q24" s="24">
        <f t="shared" si="2"/>
        <v>0</v>
      </c>
    </row>
    <row r="25" spans="1:17" x14ac:dyDescent="0.25">
      <c r="A25" s="18">
        <v>18</v>
      </c>
      <c r="B25" s="17">
        <v>15</v>
      </c>
      <c r="C25" s="23">
        <v>0</v>
      </c>
      <c r="D25" s="23">
        <v>0</v>
      </c>
      <c r="E25" s="23">
        <v>0</v>
      </c>
      <c r="F25" s="23">
        <v>0</v>
      </c>
      <c r="G25" s="23">
        <v>266194</v>
      </c>
      <c r="H25" s="23">
        <v>92773</v>
      </c>
      <c r="I25" s="23">
        <v>6814</v>
      </c>
      <c r="J25" s="23">
        <v>8877</v>
      </c>
      <c r="K25" s="23">
        <v>184</v>
      </c>
      <c r="L25" s="23">
        <v>65</v>
      </c>
      <c r="M25" s="23">
        <v>37</v>
      </c>
      <c r="N25" s="24">
        <v>34</v>
      </c>
      <c r="O25" s="25">
        <f t="shared" si="0"/>
        <v>184</v>
      </c>
      <c r="P25" s="23">
        <f t="shared" si="1"/>
        <v>0</v>
      </c>
      <c r="Q25" s="24">
        <f t="shared" si="2"/>
        <v>0</v>
      </c>
    </row>
    <row r="26" spans="1:17" x14ac:dyDescent="0.25">
      <c r="A26" s="18">
        <v>19</v>
      </c>
      <c r="B26" s="17">
        <v>15</v>
      </c>
      <c r="C26" s="23">
        <v>0</v>
      </c>
      <c r="D26" s="23">
        <v>0</v>
      </c>
      <c r="E26" s="23">
        <v>0</v>
      </c>
      <c r="F26" s="23">
        <v>0</v>
      </c>
      <c r="G26" s="23">
        <v>210073</v>
      </c>
      <c r="H26" s="23">
        <v>75924</v>
      </c>
      <c r="I26" s="23">
        <v>6585</v>
      </c>
      <c r="J26" s="23">
        <v>8817</v>
      </c>
      <c r="K26" s="23">
        <v>64</v>
      </c>
      <c r="L26" s="23">
        <v>41</v>
      </c>
      <c r="M26" s="23">
        <v>40</v>
      </c>
      <c r="N26" s="24">
        <v>20</v>
      </c>
      <c r="O26" s="25">
        <f t="shared" si="0"/>
        <v>64</v>
      </c>
      <c r="P26" s="23">
        <f t="shared" si="1"/>
        <v>0</v>
      </c>
      <c r="Q26" s="24">
        <f t="shared" si="2"/>
        <v>0</v>
      </c>
    </row>
    <row r="27" spans="1:17" x14ac:dyDescent="0.25">
      <c r="A27" s="18">
        <v>20</v>
      </c>
      <c r="B27" s="17">
        <v>15</v>
      </c>
      <c r="C27" s="23">
        <v>0</v>
      </c>
      <c r="D27" s="23">
        <v>0</v>
      </c>
      <c r="E27" s="23">
        <v>0</v>
      </c>
      <c r="F27" s="23">
        <v>0</v>
      </c>
      <c r="G27" s="23">
        <v>206889</v>
      </c>
      <c r="H27" s="23">
        <v>74397</v>
      </c>
      <c r="I27" s="23">
        <v>6978</v>
      </c>
      <c r="J27" s="23">
        <v>8998</v>
      </c>
      <c r="K27" s="23">
        <v>89</v>
      </c>
      <c r="L27" s="23">
        <v>44</v>
      </c>
      <c r="M27" s="23">
        <v>43</v>
      </c>
      <c r="N27" s="24">
        <v>30</v>
      </c>
      <c r="O27" s="25">
        <f t="shared" si="0"/>
        <v>89</v>
      </c>
      <c r="P27" s="23">
        <f t="shared" si="1"/>
        <v>0</v>
      </c>
      <c r="Q27" s="24">
        <f t="shared" si="2"/>
        <v>0</v>
      </c>
    </row>
    <row r="28" spans="1:17" x14ac:dyDescent="0.25">
      <c r="A28" s="18">
        <v>21</v>
      </c>
      <c r="B28" s="17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2183674</v>
      </c>
      <c r="H28" s="23">
        <v>247648</v>
      </c>
      <c r="I28" s="23">
        <v>9742</v>
      </c>
      <c r="J28" s="23">
        <v>10158</v>
      </c>
      <c r="K28" s="23">
        <v>0</v>
      </c>
      <c r="L28" s="23">
        <v>116</v>
      </c>
      <c r="M28" s="23">
        <v>91</v>
      </c>
      <c r="N28" s="24">
        <v>74</v>
      </c>
      <c r="O28" s="25">
        <f t="shared" si="0"/>
        <v>0</v>
      </c>
      <c r="P28" s="23">
        <f t="shared" si="1"/>
        <v>116</v>
      </c>
      <c r="Q28" s="24">
        <f t="shared" si="2"/>
        <v>0</v>
      </c>
    </row>
    <row r="29" spans="1:17" x14ac:dyDescent="0.25">
      <c r="A29" s="18">
        <v>22</v>
      </c>
      <c r="B29" s="17">
        <v>20</v>
      </c>
      <c r="C29" s="23">
        <v>0</v>
      </c>
      <c r="D29" s="23">
        <v>0</v>
      </c>
      <c r="E29" s="23">
        <v>0</v>
      </c>
      <c r="F29" s="23">
        <v>0</v>
      </c>
      <c r="G29" s="23">
        <v>12601206</v>
      </c>
      <c r="H29" s="23">
        <v>161269</v>
      </c>
      <c r="I29" s="23">
        <v>8138</v>
      </c>
      <c r="J29" s="23">
        <v>10058</v>
      </c>
      <c r="K29" s="23">
        <v>0</v>
      </c>
      <c r="L29" s="23">
        <v>70</v>
      </c>
      <c r="M29" s="23">
        <v>55</v>
      </c>
      <c r="N29" s="24">
        <v>47</v>
      </c>
      <c r="O29" s="25">
        <f t="shared" si="0"/>
        <v>0</v>
      </c>
      <c r="P29" s="23">
        <f t="shared" si="1"/>
        <v>70</v>
      </c>
      <c r="Q29" s="24">
        <f t="shared" si="2"/>
        <v>0</v>
      </c>
    </row>
    <row r="30" spans="1:17" x14ac:dyDescent="0.25">
      <c r="A30" s="18">
        <v>23</v>
      </c>
      <c r="B30" s="17">
        <v>20</v>
      </c>
      <c r="C30" s="23">
        <v>0</v>
      </c>
      <c r="D30" s="23">
        <v>0</v>
      </c>
      <c r="E30" s="23">
        <v>0</v>
      </c>
      <c r="F30" s="23">
        <v>5279</v>
      </c>
      <c r="G30" s="23">
        <v>16845228</v>
      </c>
      <c r="H30" s="23">
        <v>182628</v>
      </c>
      <c r="I30" s="23">
        <v>8263</v>
      </c>
      <c r="J30" s="23">
        <v>150389</v>
      </c>
      <c r="K30" s="23">
        <v>0</v>
      </c>
      <c r="L30" s="23">
        <v>86</v>
      </c>
      <c r="M30" s="23">
        <v>53</v>
      </c>
      <c r="N30" s="24">
        <v>0</v>
      </c>
      <c r="O30" s="25">
        <f t="shared" si="0"/>
        <v>0</v>
      </c>
      <c r="P30" s="23">
        <f t="shared" si="1"/>
        <v>0</v>
      </c>
      <c r="Q30" s="24">
        <f t="shared" si="2"/>
        <v>86</v>
      </c>
    </row>
    <row r="31" spans="1:17" x14ac:dyDescent="0.25">
      <c r="A31" s="18">
        <v>24</v>
      </c>
      <c r="B31" s="17">
        <v>20</v>
      </c>
      <c r="C31" s="23">
        <v>0</v>
      </c>
      <c r="D31" s="23">
        <v>0</v>
      </c>
      <c r="E31" s="23">
        <v>0</v>
      </c>
      <c r="F31" s="23">
        <v>5076</v>
      </c>
      <c r="G31" s="23">
        <v>13638833</v>
      </c>
      <c r="H31" s="23">
        <v>164974</v>
      </c>
      <c r="I31" s="23">
        <v>7571</v>
      </c>
      <c r="J31" s="23">
        <v>92058</v>
      </c>
      <c r="K31" s="23">
        <v>0</v>
      </c>
      <c r="L31" s="23">
        <v>73</v>
      </c>
      <c r="M31" s="23">
        <v>46</v>
      </c>
      <c r="N31" s="24">
        <v>0</v>
      </c>
      <c r="O31" s="25">
        <f t="shared" si="0"/>
        <v>0</v>
      </c>
      <c r="P31" s="23">
        <f t="shared" si="1"/>
        <v>0</v>
      </c>
      <c r="Q31" s="24">
        <f t="shared" si="2"/>
        <v>73</v>
      </c>
    </row>
    <row r="32" spans="1:17" x14ac:dyDescent="0.25">
      <c r="A32" s="18">
        <v>25</v>
      </c>
      <c r="B32" s="17">
        <v>20</v>
      </c>
      <c r="C32" s="23">
        <v>0</v>
      </c>
      <c r="D32" s="23">
        <v>0</v>
      </c>
      <c r="E32" s="23">
        <v>0</v>
      </c>
      <c r="F32" s="23">
        <v>0</v>
      </c>
      <c r="G32" s="23">
        <v>8668522</v>
      </c>
      <c r="H32" s="23">
        <v>179535</v>
      </c>
      <c r="I32" s="23">
        <v>7647</v>
      </c>
      <c r="J32" s="23">
        <v>10787</v>
      </c>
      <c r="K32" s="23">
        <v>0</v>
      </c>
      <c r="L32" s="23">
        <v>110</v>
      </c>
      <c r="M32" s="23">
        <v>42</v>
      </c>
      <c r="N32" s="24">
        <v>80</v>
      </c>
      <c r="O32" s="25">
        <f t="shared" si="0"/>
        <v>0</v>
      </c>
      <c r="P32" s="23">
        <f t="shared" si="1"/>
        <v>110</v>
      </c>
      <c r="Q32" s="24">
        <f t="shared" si="2"/>
        <v>0</v>
      </c>
    </row>
    <row r="33" spans="1:17" x14ac:dyDescent="0.25">
      <c r="A33" s="18">
        <v>27</v>
      </c>
      <c r="B33" s="17">
        <v>20</v>
      </c>
      <c r="C33" s="23">
        <v>0</v>
      </c>
      <c r="D33" s="23">
        <v>0</v>
      </c>
      <c r="E33" s="23">
        <v>0</v>
      </c>
      <c r="F33" s="23">
        <v>0</v>
      </c>
      <c r="G33" s="23">
        <v>9074860</v>
      </c>
      <c r="H33" s="23">
        <v>187943</v>
      </c>
      <c r="I33" s="23">
        <v>8768</v>
      </c>
      <c r="J33" s="23">
        <v>10644</v>
      </c>
      <c r="K33" s="23">
        <v>0</v>
      </c>
      <c r="L33" s="23">
        <v>77</v>
      </c>
      <c r="M33" s="23">
        <v>56</v>
      </c>
      <c r="N33" s="24">
        <v>52</v>
      </c>
      <c r="O33" s="25">
        <f t="shared" si="0"/>
        <v>0</v>
      </c>
      <c r="P33" s="23">
        <f t="shared" si="1"/>
        <v>77</v>
      </c>
      <c r="Q33" s="24">
        <f t="shared" si="2"/>
        <v>0</v>
      </c>
    </row>
    <row r="34" spans="1:17" x14ac:dyDescent="0.25">
      <c r="A34" s="18">
        <v>26</v>
      </c>
      <c r="B34" s="17">
        <v>20</v>
      </c>
      <c r="C34" s="23">
        <v>0</v>
      </c>
      <c r="D34" s="23">
        <v>0</v>
      </c>
      <c r="E34" s="23">
        <v>0</v>
      </c>
      <c r="F34" s="23">
        <v>8147</v>
      </c>
      <c r="G34" s="23">
        <v>15906964</v>
      </c>
      <c r="H34" s="23">
        <v>247319</v>
      </c>
      <c r="I34" s="23">
        <v>8812</v>
      </c>
      <c r="J34" s="23">
        <v>173568</v>
      </c>
      <c r="K34" s="23">
        <v>0</v>
      </c>
      <c r="L34" s="23">
        <v>116</v>
      </c>
      <c r="M34" s="23">
        <v>105</v>
      </c>
      <c r="N34" s="24">
        <v>0</v>
      </c>
      <c r="O34" s="25">
        <f t="shared" si="0"/>
        <v>0</v>
      </c>
      <c r="P34" s="23">
        <f t="shared" si="1"/>
        <v>0</v>
      </c>
      <c r="Q34" s="24">
        <f t="shared" si="2"/>
        <v>116</v>
      </c>
    </row>
    <row r="35" spans="1:17" x14ac:dyDescent="0.25">
      <c r="A35" s="18">
        <v>28</v>
      </c>
      <c r="B35" s="17">
        <v>20</v>
      </c>
      <c r="C35" s="23">
        <v>0</v>
      </c>
      <c r="D35" s="23">
        <v>0</v>
      </c>
      <c r="E35" s="23">
        <v>0</v>
      </c>
      <c r="F35" s="23">
        <v>9651</v>
      </c>
      <c r="G35" s="23">
        <v>15162482</v>
      </c>
      <c r="H35" s="23">
        <v>189125</v>
      </c>
      <c r="I35" s="23">
        <v>9258</v>
      </c>
      <c r="J35" s="23">
        <v>290947</v>
      </c>
      <c r="K35" s="23">
        <v>0</v>
      </c>
      <c r="L35" s="23">
        <v>88</v>
      </c>
      <c r="M35" s="23">
        <v>47</v>
      </c>
      <c r="N35" s="24">
        <v>0</v>
      </c>
      <c r="O35" s="25">
        <f t="shared" si="0"/>
        <v>0</v>
      </c>
      <c r="P35" s="23">
        <f t="shared" si="1"/>
        <v>0</v>
      </c>
      <c r="Q35" s="24">
        <f t="shared" si="2"/>
        <v>88</v>
      </c>
    </row>
    <row r="36" spans="1:17" x14ac:dyDescent="0.25">
      <c r="A36" s="18">
        <v>29</v>
      </c>
      <c r="B36" s="17">
        <v>20</v>
      </c>
      <c r="C36" s="23">
        <v>0</v>
      </c>
      <c r="D36" s="23">
        <v>0</v>
      </c>
      <c r="E36" s="23">
        <v>0</v>
      </c>
      <c r="F36" s="23">
        <v>7556</v>
      </c>
      <c r="G36" s="23">
        <v>18848373</v>
      </c>
      <c r="H36" s="23">
        <v>263443</v>
      </c>
      <c r="I36" s="23">
        <v>9366</v>
      </c>
      <c r="J36" s="23">
        <v>229296</v>
      </c>
      <c r="K36" s="23">
        <v>0</v>
      </c>
      <c r="L36" s="23">
        <v>131</v>
      </c>
      <c r="M36" s="23">
        <v>47</v>
      </c>
      <c r="N36" s="24">
        <v>0</v>
      </c>
      <c r="O36" s="25">
        <f t="shared" si="0"/>
        <v>0</v>
      </c>
      <c r="P36" s="23">
        <f t="shared" si="1"/>
        <v>0</v>
      </c>
      <c r="Q36" s="24">
        <f t="shared" si="2"/>
        <v>131</v>
      </c>
    </row>
    <row r="37" spans="1:17" x14ac:dyDescent="0.25">
      <c r="A37" s="18">
        <v>30</v>
      </c>
      <c r="B37" s="17">
        <v>20</v>
      </c>
      <c r="C37" s="23">
        <v>0</v>
      </c>
      <c r="D37" s="23">
        <v>0</v>
      </c>
      <c r="E37" s="23">
        <v>0</v>
      </c>
      <c r="F37" s="23">
        <v>0</v>
      </c>
      <c r="G37" s="23">
        <v>13335134</v>
      </c>
      <c r="H37" s="23">
        <v>138165</v>
      </c>
      <c r="I37" s="23">
        <v>8769</v>
      </c>
      <c r="J37" s="23">
        <v>9904</v>
      </c>
      <c r="K37" s="23">
        <v>0</v>
      </c>
      <c r="L37" s="23">
        <v>74</v>
      </c>
      <c r="M37" s="23">
        <v>66</v>
      </c>
      <c r="N37" s="24">
        <v>48</v>
      </c>
      <c r="O37" s="25">
        <f t="shared" si="0"/>
        <v>0</v>
      </c>
      <c r="P37" s="23">
        <f t="shared" si="1"/>
        <v>74</v>
      </c>
      <c r="Q37" s="24">
        <f t="shared" si="2"/>
        <v>0</v>
      </c>
    </row>
    <row r="38" spans="1:17" x14ac:dyDescent="0.25">
      <c r="A38" s="18">
        <v>31</v>
      </c>
      <c r="B38" s="17">
        <v>25</v>
      </c>
      <c r="C38" s="23">
        <v>0</v>
      </c>
      <c r="D38" s="23">
        <v>0</v>
      </c>
      <c r="E38" s="23">
        <v>0</v>
      </c>
      <c r="F38" s="23">
        <v>1416</v>
      </c>
      <c r="G38" s="23">
        <v>9815491</v>
      </c>
      <c r="H38" s="23">
        <v>224475</v>
      </c>
      <c r="I38" s="23">
        <v>10329</v>
      </c>
      <c r="J38" s="23">
        <v>35564</v>
      </c>
      <c r="K38" s="23">
        <v>0</v>
      </c>
      <c r="L38" s="23">
        <v>81</v>
      </c>
      <c r="M38" s="23">
        <v>61</v>
      </c>
      <c r="N38" s="24">
        <v>92</v>
      </c>
      <c r="O38" s="25">
        <f t="shared" si="0"/>
        <v>0</v>
      </c>
      <c r="P38" s="23">
        <f t="shared" si="1"/>
        <v>92</v>
      </c>
      <c r="Q38" s="24">
        <f t="shared" si="2"/>
        <v>0</v>
      </c>
    </row>
    <row r="39" spans="1:17" x14ac:dyDescent="0.25">
      <c r="A39" s="18">
        <v>32</v>
      </c>
      <c r="B39" s="17">
        <v>25</v>
      </c>
      <c r="C39" s="23">
        <v>0</v>
      </c>
      <c r="D39" s="23">
        <v>61</v>
      </c>
      <c r="E39" s="23">
        <v>0</v>
      </c>
      <c r="F39" s="23">
        <v>3949</v>
      </c>
      <c r="G39" s="23">
        <v>12826637</v>
      </c>
      <c r="H39" s="23">
        <v>435533</v>
      </c>
      <c r="I39" s="23">
        <v>9567</v>
      </c>
      <c r="J39" s="23">
        <v>100954</v>
      </c>
      <c r="K39" s="23">
        <v>0</v>
      </c>
      <c r="L39" s="23">
        <v>0</v>
      </c>
      <c r="M39" s="23">
        <v>62</v>
      </c>
      <c r="N39" s="24">
        <v>0</v>
      </c>
      <c r="O39" s="25">
        <f t="shared" si="0"/>
        <v>0</v>
      </c>
      <c r="P39" s="23">
        <f t="shared" si="1"/>
        <v>0</v>
      </c>
      <c r="Q39" s="24">
        <f t="shared" si="2"/>
        <v>0</v>
      </c>
    </row>
    <row r="40" spans="1:17" x14ac:dyDescent="0.25">
      <c r="A40" s="18">
        <v>33</v>
      </c>
      <c r="B40" s="17">
        <v>25</v>
      </c>
      <c r="C40" s="23">
        <v>0</v>
      </c>
      <c r="D40" s="23">
        <v>0</v>
      </c>
      <c r="E40" s="23">
        <v>0</v>
      </c>
      <c r="F40" s="23">
        <v>6058</v>
      </c>
      <c r="G40" s="23">
        <v>7351402</v>
      </c>
      <c r="H40" s="23">
        <v>204085</v>
      </c>
      <c r="I40" s="23">
        <v>10635</v>
      </c>
      <c r="J40" s="23">
        <v>204355</v>
      </c>
      <c r="K40" s="23">
        <v>0</v>
      </c>
      <c r="L40" s="23">
        <v>80</v>
      </c>
      <c r="M40" s="23">
        <v>61</v>
      </c>
      <c r="N40" s="24">
        <v>0</v>
      </c>
      <c r="O40" s="25">
        <f t="shared" si="0"/>
        <v>0</v>
      </c>
      <c r="P40" s="23">
        <f t="shared" si="1"/>
        <v>0</v>
      </c>
      <c r="Q40" s="24">
        <f t="shared" si="2"/>
        <v>80</v>
      </c>
    </row>
    <row r="41" spans="1:17" x14ac:dyDescent="0.25">
      <c r="A41" s="18">
        <v>34</v>
      </c>
      <c r="B41" s="17">
        <v>25</v>
      </c>
      <c r="C41" s="23">
        <v>0</v>
      </c>
      <c r="D41" s="23">
        <v>0</v>
      </c>
      <c r="E41" s="23">
        <v>0</v>
      </c>
      <c r="F41" s="23">
        <v>6359</v>
      </c>
      <c r="G41" s="23">
        <v>9427039</v>
      </c>
      <c r="H41" s="23">
        <v>273821</v>
      </c>
      <c r="I41" s="23">
        <v>9157</v>
      </c>
      <c r="J41" s="23">
        <v>229514</v>
      </c>
      <c r="K41" s="23">
        <v>0</v>
      </c>
      <c r="L41" s="23">
        <v>119</v>
      </c>
      <c r="M41" s="23">
        <v>86</v>
      </c>
      <c r="N41" s="24">
        <v>0</v>
      </c>
      <c r="O41" s="25">
        <f t="shared" si="0"/>
        <v>0</v>
      </c>
      <c r="P41" s="23">
        <f t="shared" si="1"/>
        <v>0</v>
      </c>
      <c r="Q41" s="24">
        <f t="shared" si="2"/>
        <v>119</v>
      </c>
    </row>
    <row r="42" spans="1:17" x14ac:dyDescent="0.25">
      <c r="A42" s="18">
        <v>36</v>
      </c>
      <c r="B42" s="17">
        <v>25</v>
      </c>
      <c r="C42" s="23">
        <v>0</v>
      </c>
      <c r="D42" s="23">
        <v>0</v>
      </c>
      <c r="E42" s="23">
        <v>0</v>
      </c>
      <c r="F42" s="23">
        <v>16200</v>
      </c>
      <c r="G42" s="23">
        <v>24676916</v>
      </c>
      <c r="H42" s="23">
        <v>345120</v>
      </c>
      <c r="I42" s="23">
        <v>12519</v>
      </c>
      <c r="J42" s="23">
        <v>421718</v>
      </c>
      <c r="K42" s="23">
        <v>0</v>
      </c>
      <c r="L42" s="23">
        <v>193</v>
      </c>
      <c r="M42" s="23">
        <v>187</v>
      </c>
      <c r="N42" s="24">
        <v>0</v>
      </c>
      <c r="O42" s="25">
        <f t="shared" si="0"/>
        <v>0</v>
      </c>
      <c r="P42" s="23">
        <f t="shared" si="1"/>
        <v>0</v>
      </c>
      <c r="Q42" s="24">
        <f t="shared" si="2"/>
        <v>193</v>
      </c>
    </row>
    <row r="43" spans="1:17" x14ac:dyDescent="0.25">
      <c r="A43" s="18">
        <v>35</v>
      </c>
      <c r="B43" s="17">
        <v>25</v>
      </c>
      <c r="C43" s="23">
        <v>0</v>
      </c>
      <c r="D43" s="23">
        <v>0</v>
      </c>
      <c r="E43" s="23">
        <v>0</v>
      </c>
      <c r="F43" s="23">
        <v>13022</v>
      </c>
      <c r="G43" s="23">
        <v>35168788</v>
      </c>
      <c r="H43" s="23">
        <v>235799</v>
      </c>
      <c r="I43" s="23">
        <v>10619</v>
      </c>
      <c r="J43" s="23">
        <v>421132</v>
      </c>
      <c r="K43" s="23">
        <v>0</v>
      </c>
      <c r="L43" s="23">
        <v>93</v>
      </c>
      <c r="M43" s="23">
        <v>107</v>
      </c>
      <c r="N43" s="24">
        <v>0</v>
      </c>
      <c r="O43" s="25">
        <f t="shared" si="0"/>
        <v>0</v>
      </c>
      <c r="P43" s="23">
        <f t="shared" si="1"/>
        <v>0</v>
      </c>
      <c r="Q43" s="24">
        <f t="shared" si="2"/>
        <v>107</v>
      </c>
    </row>
    <row r="44" spans="1:17" x14ac:dyDescent="0.25">
      <c r="A44" s="18">
        <v>38</v>
      </c>
      <c r="B44" s="17">
        <v>25</v>
      </c>
      <c r="C44" s="23">
        <v>0</v>
      </c>
      <c r="D44" s="23">
        <v>0</v>
      </c>
      <c r="E44" s="23">
        <v>0</v>
      </c>
      <c r="F44" s="23">
        <v>10885</v>
      </c>
      <c r="G44" s="23">
        <v>14248005</v>
      </c>
      <c r="H44" s="23">
        <v>292395</v>
      </c>
      <c r="I44" s="23">
        <v>11475</v>
      </c>
      <c r="J44" s="23">
        <v>350079</v>
      </c>
      <c r="K44" s="23">
        <v>0</v>
      </c>
      <c r="L44" s="23">
        <v>152</v>
      </c>
      <c r="M44" s="23">
        <v>76</v>
      </c>
      <c r="N44" s="24">
        <v>0</v>
      </c>
      <c r="O44" s="25">
        <f t="shared" si="0"/>
        <v>0</v>
      </c>
      <c r="P44" s="23">
        <f t="shared" si="1"/>
        <v>0</v>
      </c>
      <c r="Q44" s="24">
        <f t="shared" si="2"/>
        <v>152</v>
      </c>
    </row>
    <row r="45" spans="1:17" x14ac:dyDescent="0.25">
      <c r="A45" s="18">
        <v>37</v>
      </c>
      <c r="B45" s="17">
        <v>25</v>
      </c>
      <c r="C45" s="23">
        <v>0</v>
      </c>
      <c r="D45" s="23">
        <v>9</v>
      </c>
      <c r="E45" s="23">
        <v>0</v>
      </c>
      <c r="F45" s="23">
        <v>8379</v>
      </c>
      <c r="G45" s="23">
        <v>20294900</v>
      </c>
      <c r="H45" s="23">
        <v>367766</v>
      </c>
      <c r="I45" s="23">
        <v>9280</v>
      </c>
      <c r="J45" s="23">
        <v>244661</v>
      </c>
      <c r="K45" s="23">
        <v>0</v>
      </c>
      <c r="L45" s="23">
        <v>0</v>
      </c>
      <c r="M45" s="23">
        <v>69</v>
      </c>
      <c r="N45" s="24">
        <v>0</v>
      </c>
      <c r="O45" s="25">
        <f t="shared" si="0"/>
        <v>0</v>
      </c>
      <c r="P45" s="23">
        <f t="shared" si="1"/>
        <v>0</v>
      </c>
      <c r="Q45" s="24">
        <f t="shared" si="2"/>
        <v>0</v>
      </c>
    </row>
    <row r="46" spans="1:17" x14ac:dyDescent="0.25">
      <c r="A46" s="18">
        <v>40</v>
      </c>
      <c r="B46" s="17">
        <v>25</v>
      </c>
      <c r="C46" s="23">
        <v>0</v>
      </c>
      <c r="D46" s="23">
        <v>1340</v>
      </c>
      <c r="E46" s="23">
        <v>0</v>
      </c>
      <c r="F46" s="23">
        <v>6962</v>
      </c>
      <c r="G46" s="23">
        <v>12172074</v>
      </c>
      <c r="H46" s="23">
        <v>1105107</v>
      </c>
      <c r="I46" s="23">
        <v>9567</v>
      </c>
      <c r="J46" s="23">
        <v>159021</v>
      </c>
      <c r="K46" s="23">
        <v>0</v>
      </c>
      <c r="L46" s="23">
        <v>0</v>
      </c>
      <c r="M46" s="23">
        <v>53</v>
      </c>
      <c r="N46" s="24">
        <v>0</v>
      </c>
      <c r="O46" s="25">
        <f t="shared" si="0"/>
        <v>0</v>
      </c>
      <c r="P46" s="23">
        <f t="shared" si="1"/>
        <v>0</v>
      </c>
      <c r="Q46" s="24">
        <f t="shared" si="2"/>
        <v>0</v>
      </c>
    </row>
    <row r="47" spans="1:17" x14ac:dyDescent="0.25">
      <c r="A47" s="18">
        <v>39</v>
      </c>
      <c r="B47" s="17">
        <v>25</v>
      </c>
      <c r="C47" s="23">
        <v>0</v>
      </c>
      <c r="D47" s="23">
        <v>0</v>
      </c>
      <c r="E47" s="23">
        <v>0</v>
      </c>
      <c r="F47" s="23">
        <v>5515</v>
      </c>
      <c r="G47" s="23">
        <v>17539113</v>
      </c>
      <c r="H47" s="23">
        <v>310196</v>
      </c>
      <c r="I47" s="23">
        <v>8940</v>
      </c>
      <c r="J47" s="23">
        <v>117294</v>
      </c>
      <c r="K47" s="23">
        <v>0</v>
      </c>
      <c r="L47" s="23">
        <v>116</v>
      </c>
      <c r="M47" s="23">
        <v>56</v>
      </c>
      <c r="N47" s="24">
        <v>0</v>
      </c>
      <c r="O47" s="25">
        <f t="shared" si="0"/>
        <v>0</v>
      </c>
      <c r="P47" s="23">
        <f t="shared" si="1"/>
        <v>0</v>
      </c>
      <c r="Q47" s="24">
        <f t="shared" si="2"/>
        <v>116</v>
      </c>
    </row>
    <row r="48" spans="1:17" x14ac:dyDescent="0.25">
      <c r="A48" s="18">
        <v>42</v>
      </c>
      <c r="B48" s="17">
        <v>30</v>
      </c>
      <c r="C48" s="23">
        <v>0</v>
      </c>
      <c r="D48" s="23">
        <v>157</v>
      </c>
      <c r="E48" s="23">
        <v>0</v>
      </c>
      <c r="F48" s="23">
        <v>2861</v>
      </c>
      <c r="G48" s="23">
        <v>3358861</v>
      </c>
      <c r="H48" s="23">
        <v>602848</v>
      </c>
      <c r="I48" s="23">
        <v>12782</v>
      </c>
      <c r="J48" s="23">
        <v>98101</v>
      </c>
      <c r="K48" s="23">
        <v>0</v>
      </c>
      <c r="L48" s="23">
        <v>0</v>
      </c>
      <c r="M48" s="23">
        <v>100</v>
      </c>
      <c r="N48" s="24">
        <v>0</v>
      </c>
      <c r="O48" s="25">
        <f t="shared" si="0"/>
        <v>0</v>
      </c>
      <c r="P48" s="23">
        <f t="shared" si="1"/>
        <v>0</v>
      </c>
      <c r="Q48" s="24">
        <f t="shared" si="2"/>
        <v>0</v>
      </c>
    </row>
    <row r="49" spans="1:17" x14ac:dyDescent="0.25">
      <c r="A49" s="18">
        <v>41</v>
      </c>
      <c r="B49" s="17">
        <v>30</v>
      </c>
      <c r="C49" s="23">
        <v>0</v>
      </c>
      <c r="D49" s="23">
        <v>204</v>
      </c>
      <c r="E49" s="23">
        <v>0</v>
      </c>
      <c r="F49" s="23">
        <v>6482</v>
      </c>
      <c r="G49" s="23">
        <v>7727130</v>
      </c>
      <c r="H49" s="23">
        <v>782390</v>
      </c>
      <c r="I49" s="23">
        <v>10117</v>
      </c>
      <c r="J49" s="23">
        <v>265888</v>
      </c>
      <c r="K49" s="23">
        <v>0</v>
      </c>
      <c r="L49" s="23">
        <v>0</v>
      </c>
      <c r="M49" s="23">
        <v>52</v>
      </c>
      <c r="N49" s="24">
        <v>0</v>
      </c>
      <c r="O49" s="25">
        <f t="shared" si="0"/>
        <v>0</v>
      </c>
      <c r="P49" s="23">
        <f t="shared" si="1"/>
        <v>0</v>
      </c>
      <c r="Q49" s="24">
        <f t="shared" si="2"/>
        <v>0</v>
      </c>
    </row>
    <row r="50" spans="1:17" x14ac:dyDescent="0.25">
      <c r="A50" s="18">
        <v>43</v>
      </c>
      <c r="B50" s="17">
        <v>30</v>
      </c>
      <c r="C50" s="23">
        <v>0</v>
      </c>
      <c r="D50" s="23">
        <v>0</v>
      </c>
      <c r="E50" s="23">
        <v>0</v>
      </c>
      <c r="F50" s="23">
        <v>9872</v>
      </c>
      <c r="G50" s="23">
        <v>15665979</v>
      </c>
      <c r="H50" s="23">
        <v>284628</v>
      </c>
      <c r="I50" s="23">
        <v>9868</v>
      </c>
      <c r="J50" s="23">
        <v>283504</v>
      </c>
      <c r="K50" s="23">
        <v>0</v>
      </c>
      <c r="L50" s="23">
        <v>146</v>
      </c>
      <c r="M50" s="23">
        <v>126</v>
      </c>
      <c r="N50" s="24">
        <v>0</v>
      </c>
      <c r="O50" s="25">
        <f t="shared" si="0"/>
        <v>0</v>
      </c>
      <c r="P50" s="23">
        <f t="shared" si="1"/>
        <v>0</v>
      </c>
      <c r="Q50" s="24">
        <f t="shared" si="2"/>
        <v>146</v>
      </c>
    </row>
    <row r="51" spans="1:17" x14ac:dyDescent="0.25">
      <c r="A51" s="18">
        <v>44</v>
      </c>
      <c r="B51" s="17">
        <v>30</v>
      </c>
      <c r="C51" s="23">
        <v>0</v>
      </c>
      <c r="D51" s="23">
        <v>0</v>
      </c>
      <c r="E51" s="23">
        <v>0</v>
      </c>
      <c r="F51" s="23">
        <v>9458</v>
      </c>
      <c r="G51" s="23">
        <v>12685874</v>
      </c>
      <c r="H51" s="23">
        <v>362419</v>
      </c>
      <c r="I51" s="23">
        <v>10547</v>
      </c>
      <c r="J51" s="23">
        <v>386636</v>
      </c>
      <c r="K51" s="23">
        <v>0</v>
      </c>
      <c r="L51" s="23">
        <v>167</v>
      </c>
      <c r="M51" s="23">
        <v>122</v>
      </c>
      <c r="N51" s="24">
        <v>0</v>
      </c>
      <c r="O51" s="25">
        <f t="shared" si="0"/>
        <v>0</v>
      </c>
      <c r="P51" s="23">
        <f t="shared" si="1"/>
        <v>0</v>
      </c>
      <c r="Q51" s="24">
        <f t="shared" si="2"/>
        <v>167</v>
      </c>
    </row>
    <row r="52" spans="1:17" x14ac:dyDescent="0.25">
      <c r="A52" s="18">
        <v>46</v>
      </c>
      <c r="B52" s="17">
        <v>30</v>
      </c>
      <c r="C52" s="23">
        <v>0</v>
      </c>
      <c r="D52" s="23">
        <v>0</v>
      </c>
      <c r="E52" s="23">
        <v>0</v>
      </c>
      <c r="F52" s="23">
        <v>5891</v>
      </c>
      <c r="G52" s="23">
        <v>8671026</v>
      </c>
      <c r="H52" s="23">
        <v>281803</v>
      </c>
      <c r="I52" s="23">
        <v>10129</v>
      </c>
      <c r="J52" s="23">
        <v>172415</v>
      </c>
      <c r="K52" s="23">
        <v>0</v>
      </c>
      <c r="L52" s="23">
        <v>125</v>
      </c>
      <c r="M52" s="23">
        <v>58</v>
      </c>
      <c r="N52" s="24">
        <v>0</v>
      </c>
      <c r="O52" s="25">
        <f t="shared" si="0"/>
        <v>0</v>
      </c>
      <c r="P52" s="23">
        <f t="shared" si="1"/>
        <v>0</v>
      </c>
      <c r="Q52" s="24">
        <f t="shared" si="2"/>
        <v>125</v>
      </c>
    </row>
    <row r="53" spans="1:17" x14ac:dyDescent="0.25">
      <c r="A53" s="18">
        <v>45</v>
      </c>
      <c r="B53" s="17">
        <v>30</v>
      </c>
      <c r="C53" s="23">
        <v>0</v>
      </c>
      <c r="D53" s="23">
        <v>0</v>
      </c>
      <c r="E53" s="23">
        <v>0</v>
      </c>
      <c r="F53" s="23">
        <v>9281</v>
      </c>
      <c r="G53" s="23">
        <v>11754089</v>
      </c>
      <c r="H53" s="23">
        <v>247545</v>
      </c>
      <c r="I53" s="23">
        <v>10677</v>
      </c>
      <c r="J53" s="23">
        <v>304427</v>
      </c>
      <c r="K53" s="23">
        <v>0</v>
      </c>
      <c r="L53" s="23">
        <v>95</v>
      </c>
      <c r="M53" s="23">
        <v>96</v>
      </c>
      <c r="N53" s="24">
        <v>0</v>
      </c>
      <c r="O53" s="25">
        <f t="shared" si="0"/>
        <v>0</v>
      </c>
      <c r="P53" s="23">
        <f t="shared" si="1"/>
        <v>0</v>
      </c>
      <c r="Q53" s="24">
        <f t="shared" si="2"/>
        <v>96</v>
      </c>
    </row>
    <row r="54" spans="1:17" x14ac:dyDescent="0.25">
      <c r="A54" s="18">
        <v>47</v>
      </c>
      <c r="B54" s="17">
        <v>30</v>
      </c>
      <c r="C54" s="23">
        <v>0</v>
      </c>
      <c r="D54" s="23">
        <v>0</v>
      </c>
      <c r="E54" s="23">
        <v>0</v>
      </c>
      <c r="F54" s="23">
        <v>6335</v>
      </c>
      <c r="G54" s="23">
        <v>9877702</v>
      </c>
      <c r="H54" s="23">
        <v>303081</v>
      </c>
      <c r="I54" s="23">
        <v>8968</v>
      </c>
      <c r="J54" s="23">
        <v>220193</v>
      </c>
      <c r="K54" s="23">
        <v>0</v>
      </c>
      <c r="L54" s="23">
        <v>141</v>
      </c>
      <c r="M54" s="23">
        <v>53</v>
      </c>
      <c r="N54" s="24">
        <v>0</v>
      </c>
      <c r="O54" s="25">
        <f t="shared" si="0"/>
        <v>0</v>
      </c>
      <c r="P54" s="23">
        <f t="shared" si="1"/>
        <v>0</v>
      </c>
      <c r="Q54" s="24">
        <f t="shared" si="2"/>
        <v>141</v>
      </c>
    </row>
    <row r="55" spans="1:17" x14ac:dyDescent="0.25">
      <c r="A55" s="18">
        <v>49</v>
      </c>
      <c r="B55" s="17">
        <v>30</v>
      </c>
      <c r="C55" s="23">
        <v>0</v>
      </c>
      <c r="D55" s="23">
        <v>0</v>
      </c>
      <c r="E55" s="23">
        <v>0</v>
      </c>
      <c r="F55" s="23">
        <v>4343</v>
      </c>
      <c r="G55" s="23">
        <v>5831904</v>
      </c>
      <c r="H55" s="23">
        <v>472959</v>
      </c>
      <c r="I55" s="23">
        <v>14210</v>
      </c>
      <c r="J55" s="23">
        <v>159204</v>
      </c>
      <c r="K55" s="23">
        <v>0</v>
      </c>
      <c r="L55" s="23">
        <v>188</v>
      </c>
      <c r="M55" s="23">
        <v>74</v>
      </c>
      <c r="N55" s="24">
        <v>0</v>
      </c>
      <c r="O55" s="25">
        <f t="shared" si="0"/>
        <v>0</v>
      </c>
      <c r="P55" s="23">
        <f t="shared" si="1"/>
        <v>0</v>
      </c>
      <c r="Q55" s="24">
        <f t="shared" si="2"/>
        <v>188</v>
      </c>
    </row>
    <row r="56" spans="1:17" x14ac:dyDescent="0.25">
      <c r="A56" s="18">
        <v>48</v>
      </c>
      <c r="B56" s="17">
        <v>30</v>
      </c>
      <c r="C56" s="23">
        <v>0</v>
      </c>
      <c r="D56" s="23">
        <v>0</v>
      </c>
      <c r="E56" s="23">
        <v>0</v>
      </c>
      <c r="F56" s="23">
        <v>12444</v>
      </c>
      <c r="G56" s="23">
        <v>13627512</v>
      </c>
      <c r="H56" s="23">
        <v>396769</v>
      </c>
      <c r="I56" s="23">
        <v>11384</v>
      </c>
      <c r="J56" s="23">
        <v>400472</v>
      </c>
      <c r="K56" s="23">
        <v>0</v>
      </c>
      <c r="L56" s="23">
        <v>181</v>
      </c>
      <c r="M56" s="23">
        <v>62</v>
      </c>
      <c r="N56" s="24">
        <v>0</v>
      </c>
      <c r="O56" s="25">
        <f t="shared" si="0"/>
        <v>0</v>
      </c>
      <c r="P56" s="23">
        <f t="shared" si="1"/>
        <v>0</v>
      </c>
      <c r="Q56" s="24">
        <f t="shared" si="2"/>
        <v>181</v>
      </c>
    </row>
    <row r="57" spans="1:17" x14ac:dyDescent="0.25">
      <c r="A57" s="18">
        <v>50</v>
      </c>
      <c r="B57" s="17">
        <v>30</v>
      </c>
      <c r="C57" s="23">
        <v>0</v>
      </c>
      <c r="D57" s="23">
        <v>0</v>
      </c>
      <c r="E57" s="23">
        <v>0</v>
      </c>
      <c r="F57" s="23">
        <v>4736</v>
      </c>
      <c r="G57" s="23">
        <v>5019698</v>
      </c>
      <c r="H57" s="23">
        <v>245414</v>
      </c>
      <c r="I57" s="23">
        <v>11310</v>
      </c>
      <c r="J57" s="23">
        <v>116712</v>
      </c>
      <c r="K57" s="23">
        <v>0</v>
      </c>
      <c r="L57" s="23">
        <v>119</v>
      </c>
      <c r="M57" s="23">
        <v>76</v>
      </c>
      <c r="N57" s="24">
        <v>0</v>
      </c>
      <c r="O57" s="25">
        <f t="shared" si="0"/>
        <v>0</v>
      </c>
      <c r="P57" s="23">
        <f t="shared" si="1"/>
        <v>0</v>
      </c>
      <c r="Q57" s="24">
        <f t="shared" si="2"/>
        <v>119</v>
      </c>
    </row>
    <row r="58" spans="1:17" x14ac:dyDescent="0.25">
      <c r="A58" s="18">
        <v>51</v>
      </c>
      <c r="B58" s="17">
        <v>35</v>
      </c>
      <c r="C58" s="23">
        <v>0</v>
      </c>
      <c r="D58" s="23">
        <v>0</v>
      </c>
      <c r="E58" s="23">
        <v>0</v>
      </c>
      <c r="F58" s="23">
        <v>1916</v>
      </c>
      <c r="G58" s="23">
        <v>4580545</v>
      </c>
      <c r="H58" s="23">
        <v>261024</v>
      </c>
      <c r="I58" s="23">
        <v>12898</v>
      </c>
      <c r="J58" s="23">
        <v>116007</v>
      </c>
      <c r="K58" s="23">
        <v>0</v>
      </c>
      <c r="L58" s="23">
        <v>124</v>
      </c>
      <c r="M58" s="23">
        <v>76</v>
      </c>
      <c r="N58" s="24">
        <v>0</v>
      </c>
      <c r="O58" s="25">
        <f t="shared" si="0"/>
        <v>0</v>
      </c>
      <c r="P58" s="23">
        <f t="shared" si="1"/>
        <v>0</v>
      </c>
      <c r="Q58" s="24">
        <f t="shared" si="2"/>
        <v>124</v>
      </c>
    </row>
    <row r="59" spans="1:17" x14ac:dyDescent="0.25">
      <c r="A59" s="18">
        <v>52</v>
      </c>
      <c r="B59" s="17">
        <v>35</v>
      </c>
      <c r="C59" s="23">
        <v>0</v>
      </c>
      <c r="D59" s="23">
        <v>0</v>
      </c>
      <c r="E59" s="23">
        <v>0</v>
      </c>
      <c r="F59" s="23">
        <v>4177</v>
      </c>
      <c r="G59" s="23">
        <v>4322377</v>
      </c>
      <c r="H59" s="23">
        <v>236067</v>
      </c>
      <c r="I59" s="23">
        <v>13448</v>
      </c>
      <c r="J59" s="23">
        <v>152746</v>
      </c>
      <c r="K59" s="23">
        <v>0</v>
      </c>
      <c r="L59" s="23">
        <v>95</v>
      </c>
      <c r="M59" s="23">
        <v>66</v>
      </c>
      <c r="N59" s="24">
        <v>0</v>
      </c>
      <c r="O59" s="25">
        <f t="shared" si="0"/>
        <v>0</v>
      </c>
      <c r="P59" s="23">
        <f t="shared" si="1"/>
        <v>0</v>
      </c>
      <c r="Q59" s="24">
        <f t="shared" si="2"/>
        <v>95</v>
      </c>
    </row>
    <row r="60" spans="1:17" x14ac:dyDescent="0.25">
      <c r="A60" s="18">
        <v>54</v>
      </c>
      <c r="B60" s="17">
        <v>35</v>
      </c>
      <c r="C60" s="23">
        <v>0</v>
      </c>
      <c r="D60" s="23">
        <v>0</v>
      </c>
      <c r="E60" s="23">
        <v>0</v>
      </c>
      <c r="F60" s="23">
        <v>2743</v>
      </c>
      <c r="G60" s="23">
        <v>3512625</v>
      </c>
      <c r="H60" s="23">
        <v>327628</v>
      </c>
      <c r="I60" s="23">
        <v>12578</v>
      </c>
      <c r="J60" s="23">
        <v>143673</v>
      </c>
      <c r="K60" s="23">
        <v>0</v>
      </c>
      <c r="L60" s="23">
        <v>116</v>
      </c>
      <c r="M60" s="23">
        <v>69</v>
      </c>
      <c r="N60" s="24">
        <v>0</v>
      </c>
      <c r="O60" s="25">
        <f t="shared" si="0"/>
        <v>0</v>
      </c>
      <c r="P60" s="23">
        <f t="shared" si="1"/>
        <v>0</v>
      </c>
      <c r="Q60" s="24">
        <f t="shared" si="2"/>
        <v>116</v>
      </c>
    </row>
    <row r="61" spans="1:17" x14ac:dyDescent="0.25">
      <c r="A61" s="18">
        <v>53</v>
      </c>
      <c r="B61" s="17">
        <v>35</v>
      </c>
      <c r="C61" s="23">
        <v>0</v>
      </c>
      <c r="D61" s="23">
        <v>0</v>
      </c>
      <c r="E61" s="23">
        <v>0</v>
      </c>
      <c r="F61" s="23">
        <v>9281</v>
      </c>
      <c r="G61" s="23">
        <v>11450382</v>
      </c>
      <c r="H61" s="23">
        <v>239286</v>
      </c>
      <c r="I61" s="23">
        <v>12581</v>
      </c>
      <c r="J61" s="23">
        <v>350925</v>
      </c>
      <c r="K61" s="23">
        <v>0</v>
      </c>
      <c r="L61" s="23">
        <v>83</v>
      </c>
      <c r="M61" s="23">
        <v>58</v>
      </c>
      <c r="N61" s="24">
        <v>0</v>
      </c>
      <c r="O61" s="25">
        <f t="shared" si="0"/>
        <v>0</v>
      </c>
      <c r="P61" s="23">
        <f t="shared" si="1"/>
        <v>0</v>
      </c>
      <c r="Q61" s="24">
        <f t="shared" si="2"/>
        <v>83</v>
      </c>
    </row>
    <row r="62" spans="1:17" x14ac:dyDescent="0.25">
      <c r="A62" s="18">
        <v>55</v>
      </c>
      <c r="B62" s="17">
        <v>35</v>
      </c>
      <c r="C62" s="23">
        <v>0</v>
      </c>
      <c r="D62" s="23">
        <v>0</v>
      </c>
      <c r="E62" s="23">
        <v>0</v>
      </c>
      <c r="F62" s="23">
        <v>5227</v>
      </c>
      <c r="G62" s="23">
        <v>8133576</v>
      </c>
      <c r="H62" s="23">
        <v>331812</v>
      </c>
      <c r="I62" s="23">
        <v>10407</v>
      </c>
      <c r="J62" s="23">
        <v>328258</v>
      </c>
      <c r="K62" s="23">
        <v>0</v>
      </c>
      <c r="L62" s="23">
        <v>109</v>
      </c>
      <c r="M62" s="23">
        <v>58</v>
      </c>
      <c r="N62" s="24">
        <v>0</v>
      </c>
      <c r="O62" s="25">
        <f t="shared" si="0"/>
        <v>0</v>
      </c>
      <c r="P62" s="23">
        <f t="shared" si="1"/>
        <v>0</v>
      </c>
      <c r="Q62" s="24">
        <f t="shared" si="2"/>
        <v>109</v>
      </c>
    </row>
    <row r="63" spans="1:17" x14ac:dyDescent="0.25">
      <c r="A63" s="18">
        <v>56</v>
      </c>
      <c r="B63" s="17">
        <v>35</v>
      </c>
      <c r="C63" s="23">
        <v>0</v>
      </c>
      <c r="D63" s="23">
        <v>16</v>
      </c>
      <c r="E63" s="23">
        <v>0</v>
      </c>
      <c r="F63" s="23">
        <v>5124</v>
      </c>
      <c r="G63" s="23">
        <v>7057980</v>
      </c>
      <c r="H63" s="23">
        <v>359570</v>
      </c>
      <c r="I63" s="23">
        <v>14150</v>
      </c>
      <c r="J63" s="23">
        <v>137956</v>
      </c>
      <c r="K63" s="23">
        <v>0</v>
      </c>
      <c r="L63" s="23">
        <v>0</v>
      </c>
      <c r="M63" s="23">
        <v>63</v>
      </c>
      <c r="N63" s="24">
        <v>0</v>
      </c>
      <c r="O63" s="25">
        <f t="shared" si="0"/>
        <v>0</v>
      </c>
      <c r="P63" s="23">
        <f t="shared" si="1"/>
        <v>0</v>
      </c>
      <c r="Q63" s="24">
        <f t="shared" si="2"/>
        <v>0</v>
      </c>
    </row>
    <row r="64" spans="1:17" x14ac:dyDescent="0.25">
      <c r="A64" s="18">
        <v>58</v>
      </c>
      <c r="B64" s="17">
        <v>35</v>
      </c>
      <c r="C64" s="23">
        <v>0</v>
      </c>
      <c r="D64" s="23">
        <v>0</v>
      </c>
      <c r="E64" s="23">
        <v>0</v>
      </c>
      <c r="F64" s="23">
        <v>1593</v>
      </c>
      <c r="G64" s="23">
        <v>3328131</v>
      </c>
      <c r="H64" s="23">
        <v>287573</v>
      </c>
      <c r="I64" s="23">
        <v>11214</v>
      </c>
      <c r="J64" s="23">
        <v>72623</v>
      </c>
      <c r="K64" s="23">
        <v>0</v>
      </c>
      <c r="L64" s="23">
        <v>88</v>
      </c>
      <c r="M64" s="23">
        <v>72</v>
      </c>
      <c r="N64" s="24">
        <v>0</v>
      </c>
      <c r="O64" s="25">
        <f t="shared" si="0"/>
        <v>0</v>
      </c>
      <c r="P64" s="23">
        <f t="shared" si="1"/>
        <v>0</v>
      </c>
      <c r="Q64" s="24">
        <f t="shared" si="2"/>
        <v>88</v>
      </c>
    </row>
    <row r="65" spans="1:17" x14ac:dyDescent="0.25">
      <c r="A65" s="18">
        <v>57</v>
      </c>
      <c r="B65" s="17">
        <v>35</v>
      </c>
      <c r="C65" s="23">
        <v>0</v>
      </c>
      <c r="D65" s="23">
        <v>0</v>
      </c>
      <c r="E65" s="23">
        <v>0</v>
      </c>
      <c r="F65" s="23">
        <v>2703</v>
      </c>
      <c r="G65" s="23">
        <v>4373676</v>
      </c>
      <c r="H65" s="23">
        <v>236335</v>
      </c>
      <c r="I65" s="23">
        <v>12899</v>
      </c>
      <c r="J65" s="23">
        <v>181435</v>
      </c>
      <c r="K65" s="23">
        <v>0</v>
      </c>
      <c r="L65" s="23">
        <v>85</v>
      </c>
      <c r="M65" s="23">
        <v>72</v>
      </c>
      <c r="N65" s="24">
        <v>0</v>
      </c>
      <c r="O65" s="25">
        <f t="shared" si="0"/>
        <v>0</v>
      </c>
      <c r="P65" s="23">
        <f t="shared" si="1"/>
        <v>0</v>
      </c>
      <c r="Q65" s="24">
        <f t="shared" si="2"/>
        <v>85</v>
      </c>
    </row>
    <row r="66" spans="1:17" x14ac:dyDescent="0.25">
      <c r="A66" s="18">
        <v>59</v>
      </c>
      <c r="B66" s="17">
        <v>35</v>
      </c>
      <c r="C66" s="23">
        <v>0</v>
      </c>
      <c r="D66" s="23">
        <v>0</v>
      </c>
      <c r="E66" s="23">
        <v>0</v>
      </c>
      <c r="F66" s="23">
        <v>5194</v>
      </c>
      <c r="G66" s="23">
        <v>5182081</v>
      </c>
      <c r="H66" s="23">
        <v>264025</v>
      </c>
      <c r="I66" s="23">
        <v>11370</v>
      </c>
      <c r="J66" s="23">
        <v>243791</v>
      </c>
      <c r="K66" s="23">
        <v>0</v>
      </c>
      <c r="L66" s="23">
        <v>100</v>
      </c>
      <c r="M66" s="23">
        <v>54</v>
      </c>
      <c r="N66" s="24">
        <v>0</v>
      </c>
      <c r="O66" s="25">
        <f t="shared" si="0"/>
        <v>0</v>
      </c>
      <c r="P66" s="23">
        <f t="shared" si="1"/>
        <v>0</v>
      </c>
      <c r="Q66" s="24">
        <f t="shared" si="2"/>
        <v>100</v>
      </c>
    </row>
    <row r="67" spans="1:17" x14ac:dyDescent="0.25">
      <c r="A67" s="18">
        <v>60</v>
      </c>
      <c r="B67" s="17">
        <v>35</v>
      </c>
      <c r="C67" s="23">
        <v>0</v>
      </c>
      <c r="D67" s="23">
        <v>0</v>
      </c>
      <c r="E67" s="23">
        <v>0</v>
      </c>
      <c r="F67" s="23">
        <v>4770</v>
      </c>
      <c r="G67" s="23">
        <v>6454174</v>
      </c>
      <c r="H67" s="23">
        <v>261972</v>
      </c>
      <c r="I67" s="23">
        <v>11070</v>
      </c>
      <c r="J67" s="23">
        <v>299165</v>
      </c>
      <c r="K67" s="23">
        <v>0</v>
      </c>
      <c r="L67" s="23">
        <v>141</v>
      </c>
      <c r="M67" s="23">
        <v>89</v>
      </c>
      <c r="N67" s="24">
        <v>0</v>
      </c>
      <c r="O67" s="25">
        <f t="shared" si="0"/>
        <v>0</v>
      </c>
      <c r="P67" s="23">
        <f t="shared" si="1"/>
        <v>0</v>
      </c>
      <c r="Q67" s="24">
        <f t="shared" si="2"/>
        <v>141</v>
      </c>
    </row>
    <row r="68" spans="1:17" x14ac:dyDescent="0.25">
      <c r="A68" s="18">
        <v>61</v>
      </c>
      <c r="B68" s="17">
        <v>40</v>
      </c>
      <c r="C68" s="23">
        <v>0</v>
      </c>
      <c r="D68" s="23">
        <v>100</v>
      </c>
      <c r="E68" s="23">
        <v>0</v>
      </c>
      <c r="F68" s="23">
        <v>3252</v>
      </c>
      <c r="G68" s="23">
        <v>4772305</v>
      </c>
      <c r="H68" s="23">
        <v>459706</v>
      </c>
      <c r="I68" s="23">
        <v>11958</v>
      </c>
      <c r="J68" s="23">
        <v>180861</v>
      </c>
      <c r="K68" s="23">
        <v>0</v>
      </c>
      <c r="L68" s="23">
        <v>0</v>
      </c>
      <c r="M68" s="23">
        <v>63</v>
      </c>
      <c r="N68" s="24">
        <v>0</v>
      </c>
      <c r="O68" s="25">
        <f t="shared" si="0"/>
        <v>0</v>
      </c>
      <c r="P68" s="23">
        <f t="shared" si="1"/>
        <v>0</v>
      </c>
      <c r="Q68" s="24">
        <f t="shared" si="2"/>
        <v>0</v>
      </c>
    </row>
    <row r="69" spans="1:17" x14ac:dyDescent="0.25">
      <c r="A69" s="18">
        <v>62</v>
      </c>
      <c r="B69" s="17">
        <v>40</v>
      </c>
      <c r="C69" s="17">
        <v>0</v>
      </c>
      <c r="D69" s="17">
        <v>0</v>
      </c>
      <c r="E69" s="17">
        <v>0</v>
      </c>
      <c r="F69" s="17">
        <v>2216</v>
      </c>
      <c r="G69" s="17">
        <v>4512246</v>
      </c>
      <c r="H69" s="17">
        <v>223437</v>
      </c>
      <c r="I69" s="17">
        <v>11605</v>
      </c>
      <c r="J69" s="17">
        <v>234168</v>
      </c>
      <c r="K69" s="17">
        <v>0</v>
      </c>
      <c r="L69" s="17">
        <v>110</v>
      </c>
      <c r="M69" s="17">
        <v>74</v>
      </c>
      <c r="N69" s="19">
        <v>0</v>
      </c>
      <c r="O69" s="18">
        <f t="shared" si="0"/>
        <v>0</v>
      </c>
      <c r="P69" s="17">
        <f t="shared" si="1"/>
        <v>0</v>
      </c>
      <c r="Q69" s="19">
        <f t="shared" si="2"/>
        <v>110</v>
      </c>
    </row>
    <row r="70" spans="1:17" x14ac:dyDescent="0.25">
      <c r="A70" s="18">
        <v>63</v>
      </c>
      <c r="B70" s="17">
        <v>40</v>
      </c>
      <c r="C70" s="17">
        <v>0</v>
      </c>
      <c r="D70" s="17">
        <v>0</v>
      </c>
      <c r="E70" s="17">
        <v>0</v>
      </c>
      <c r="F70" s="17">
        <v>3560</v>
      </c>
      <c r="G70" s="17">
        <v>4861105</v>
      </c>
      <c r="H70" s="17">
        <v>397157</v>
      </c>
      <c r="I70" s="17">
        <v>10200</v>
      </c>
      <c r="J70" s="17">
        <v>175528</v>
      </c>
      <c r="K70" s="17">
        <v>0</v>
      </c>
      <c r="L70" s="17">
        <v>146</v>
      </c>
      <c r="M70" s="17">
        <v>67</v>
      </c>
      <c r="N70" s="19">
        <v>0</v>
      </c>
      <c r="O70" s="18">
        <f t="shared" si="0"/>
        <v>0</v>
      </c>
      <c r="P70" s="17">
        <f t="shared" si="1"/>
        <v>0</v>
      </c>
      <c r="Q70" s="19">
        <f t="shared" si="2"/>
        <v>146</v>
      </c>
    </row>
    <row r="71" spans="1:17" x14ac:dyDescent="0.25">
      <c r="A71" s="18">
        <v>65</v>
      </c>
      <c r="B71" s="17">
        <v>40</v>
      </c>
      <c r="C71" s="17">
        <v>0</v>
      </c>
      <c r="D71" s="17">
        <v>0</v>
      </c>
      <c r="E71" s="17">
        <v>0</v>
      </c>
      <c r="F71" s="17">
        <v>1498</v>
      </c>
      <c r="G71" s="17">
        <v>3364657</v>
      </c>
      <c r="H71" s="17">
        <v>402144</v>
      </c>
      <c r="I71" s="17">
        <v>12938</v>
      </c>
      <c r="J71" s="17">
        <v>128357</v>
      </c>
      <c r="K71" s="17">
        <v>0</v>
      </c>
      <c r="L71" s="17">
        <v>167</v>
      </c>
      <c r="M71" s="17">
        <v>72</v>
      </c>
      <c r="N71" s="19">
        <v>0</v>
      </c>
      <c r="O71" s="18">
        <f t="shared" si="0"/>
        <v>0</v>
      </c>
      <c r="P71" s="17">
        <f t="shared" si="1"/>
        <v>0</v>
      </c>
      <c r="Q71" s="19">
        <f t="shared" si="2"/>
        <v>167</v>
      </c>
    </row>
    <row r="72" spans="1:17" x14ac:dyDescent="0.25">
      <c r="A72" s="18">
        <v>64</v>
      </c>
      <c r="B72" s="17">
        <v>40</v>
      </c>
      <c r="C72" s="17">
        <v>0</v>
      </c>
      <c r="D72" s="17">
        <v>0</v>
      </c>
      <c r="E72" s="17">
        <v>0</v>
      </c>
      <c r="F72" s="17">
        <v>2150</v>
      </c>
      <c r="G72" s="17">
        <v>6293529</v>
      </c>
      <c r="H72" s="17">
        <v>293079</v>
      </c>
      <c r="I72" s="17">
        <v>14176</v>
      </c>
      <c r="J72" s="17">
        <v>210255</v>
      </c>
      <c r="K72" s="17">
        <v>0</v>
      </c>
      <c r="L72" s="17">
        <v>83</v>
      </c>
      <c r="M72" s="17">
        <v>98</v>
      </c>
      <c r="N72" s="19">
        <v>0</v>
      </c>
      <c r="O72" s="18">
        <f t="shared" si="0"/>
        <v>0</v>
      </c>
      <c r="P72" s="17">
        <f t="shared" si="1"/>
        <v>0</v>
      </c>
      <c r="Q72" s="19">
        <f t="shared" si="2"/>
        <v>98</v>
      </c>
    </row>
    <row r="73" spans="1:17" x14ac:dyDescent="0.25">
      <c r="A73" s="18">
        <v>66</v>
      </c>
      <c r="B73" s="17">
        <v>40</v>
      </c>
      <c r="C73" s="17">
        <v>0</v>
      </c>
      <c r="D73" s="17">
        <v>0</v>
      </c>
      <c r="E73" s="17">
        <v>0</v>
      </c>
      <c r="F73" s="17">
        <v>79</v>
      </c>
      <c r="G73" s="17">
        <v>2269790</v>
      </c>
      <c r="H73" s="17">
        <v>242529</v>
      </c>
      <c r="I73" s="17">
        <v>11466</v>
      </c>
      <c r="J73" s="17">
        <v>93517</v>
      </c>
      <c r="K73" s="17">
        <v>0</v>
      </c>
      <c r="L73" s="17">
        <v>84</v>
      </c>
      <c r="M73" s="17">
        <v>72</v>
      </c>
      <c r="N73" s="19">
        <v>0</v>
      </c>
      <c r="O73" s="18">
        <f t="shared" ref="O73:O77" si="3">IF(OR(K73=0,L73=0,M73=0,N73=0), 0,MAX(K73:N73))</f>
        <v>0</v>
      </c>
      <c r="P73" s="17">
        <f t="shared" ref="P73:P77" si="4">IF(AND(K73=0,L73&lt;&gt;0,M73&lt;&gt;0,N73&lt;&gt;0),MAX(L73:N73),0)</f>
        <v>0</v>
      </c>
      <c r="Q73" s="19">
        <f t="shared" ref="Q73:Q77" si="5">IF(AND(K73=0,L73&lt;&gt;0,M73&lt;&gt;0,N73=0),MAX(L73:N73),0)</f>
        <v>84</v>
      </c>
    </row>
    <row r="74" spans="1:17" x14ac:dyDescent="0.25">
      <c r="A74" s="18">
        <v>67</v>
      </c>
      <c r="B74" s="17">
        <v>40</v>
      </c>
      <c r="C74" s="23">
        <v>0</v>
      </c>
      <c r="D74" s="23">
        <v>106</v>
      </c>
      <c r="E74" s="23">
        <v>0</v>
      </c>
      <c r="F74" s="23">
        <v>1452</v>
      </c>
      <c r="G74" s="23">
        <v>2637747</v>
      </c>
      <c r="H74" s="23">
        <v>531210</v>
      </c>
      <c r="I74" s="23">
        <v>12102</v>
      </c>
      <c r="J74" s="23">
        <v>101043</v>
      </c>
      <c r="K74" s="23">
        <v>0</v>
      </c>
      <c r="L74" s="23">
        <v>0</v>
      </c>
      <c r="M74" s="23">
        <v>83</v>
      </c>
      <c r="N74" s="24">
        <v>0</v>
      </c>
      <c r="O74" s="25">
        <f t="shared" si="3"/>
        <v>0</v>
      </c>
      <c r="P74" s="23">
        <f t="shared" si="4"/>
        <v>0</v>
      </c>
      <c r="Q74" s="24">
        <f t="shared" si="5"/>
        <v>0</v>
      </c>
    </row>
    <row r="75" spans="1:17" x14ac:dyDescent="0.25">
      <c r="A75" s="18">
        <v>68</v>
      </c>
      <c r="B75" s="17">
        <v>40</v>
      </c>
      <c r="C75" s="17">
        <v>0</v>
      </c>
      <c r="D75" s="17">
        <v>0</v>
      </c>
      <c r="E75" s="17">
        <v>0</v>
      </c>
      <c r="F75" s="17">
        <v>2967</v>
      </c>
      <c r="G75" s="17">
        <v>4657133</v>
      </c>
      <c r="H75" s="17">
        <v>314692</v>
      </c>
      <c r="I75" s="17">
        <v>11261</v>
      </c>
      <c r="J75" s="17">
        <v>196254</v>
      </c>
      <c r="K75" s="17">
        <v>0</v>
      </c>
      <c r="L75" s="17">
        <v>143</v>
      </c>
      <c r="M75" s="17">
        <v>80</v>
      </c>
      <c r="N75" s="19">
        <v>0</v>
      </c>
      <c r="O75" s="18">
        <f t="shared" si="3"/>
        <v>0</v>
      </c>
      <c r="P75" s="17">
        <f t="shared" si="4"/>
        <v>0</v>
      </c>
      <c r="Q75" s="19">
        <f t="shared" si="5"/>
        <v>143</v>
      </c>
    </row>
    <row r="76" spans="1:17" x14ac:dyDescent="0.25">
      <c r="A76" s="18">
        <v>69</v>
      </c>
      <c r="B76" s="17">
        <v>40</v>
      </c>
      <c r="C76" s="17">
        <v>0</v>
      </c>
      <c r="D76" s="17">
        <v>0</v>
      </c>
      <c r="E76" s="17">
        <v>0</v>
      </c>
      <c r="F76" s="17">
        <v>3806</v>
      </c>
      <c r="G76" s="17">
        <v>5649629</v>
      </c>
      <c r="H76" s="17">
        <v>414236</v>
      </c>
      <c r="I76" s="17">
        <v>11836</v>
      </c>
      <c r="J76" s="17">
        <v>175555</v>
      </c>
      <c r="K76" s="17">
        <v>0</v>
      </c>
      <c r="L76" s="17">
        <v>123</v>
      </c>
      <c r="M76" s="17">
        <v>73</v>
      </c>
      <c r="N76" s="19">
        <v>0</v>
      </c>
      <c r="O76" s="18">
        <f t="shared" si="3"/>
        <v>0</v>
      </c>
      <c r="P76" s="17">
        <f t="shared" si="4"/>
        <v>0</v>
      </c>
      <c r="Q76" s="19">
        <f t="shared" si="5"/>
        <v>123</v>
      </c>
    </row>
    <row r="77" spans="1:17" x14ac:dyDescent="0.25">
      <c r="A77" s="20">
        <v>70</v>
      </c>
      <c r="B77" s="21">
        <v>40</v>
      </c>
      <c r="C77" s="21">
        <v>0</v>
      </c>
      <c r="D77" s="21">
        <v>0</v>
      </c>
      <c r="E77" s="21">
        <v>0</v>
      </c>
      <c r="F77" s="21">
        <v>4712</v>
      </c>
      <c r="G77" s="21">
        <v>6049067</v>
      </c>
      <c r="H77" s="21">
        <v>368364</v>
      </c>
      <c r="I77" s="21">
        <v>12011</v>
      </c>
      <c r="J77" s="21">
        <v>209510</v>
      </c>
      <c r="K77" s="21">
        <v>0</v>
      </c>
      <c r="L77" s="21">
        <v>96</v>
      </c>
      <c r="M77" s="21">
        <v>81</v>
      </c>
      <c r="N77" s="22">
        <v>0</v>
      </c>
      <c r="O77" s="20">
        <f t="shared" si="3"/>
        <v>0</v>
      </c>
      <c r="P77" s="21">
        <f t="shared" si="4"/>
        <v>0</v>
      </c>
      <c r="Q77" s="22">
        <f t="shared" si="5"/>
        <v>96</v>
      </c>
    </row>
  </sheetData>
  <dataConsolidate function="average" leftLabels="1" link="1">
    <dataRefs count="1">
      <dataRef ref="B7:B77" sheet="experiment data"/>
    </dataRefs>
  </dataConsolidate>
  <mergeCells count="2">
    <mergeCell ref="A6:N6"/>
    <mergeCell ref="O6:Q6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data summary</vt:lpstr>
      <vt:lpstr>experiment data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Peková</dc:creator>
  <cp:lastModifiedBy>Alice Peková</cp:lastModifiedBy>
  <dcterms:created xsi:type="dcterms:W3CDTF">2014-01-15T14:38:55Z</dcterms:created>
  <dcterms:modified xsi:type="dcterms:W3CDTF">2014-01-15T19:41:42Z</dcterms:modified>
</cp:coreProperties>
</file>