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kola\VSE\Engineer\Semester 2\SimulaceSystemu\Simulace\"/>
    </mc:Choice>
  </mc:AlternateContent>
  <xr:revisionPtr revIDLastSave="0" documentId="13_ncr:1_{4403C881-5D7B-4511-B2F3-714140CDEFB3}" xr6:coauthVersionLast="47" xr6:coauthVersionMax="47" xr10:uidLastSave="{00000000-0000-0000-0000-000000000000}"/>
  <bookViews>
    <workbookView xWindow="-120" yWindow="-120" windowWidth="29040" windowHeight="15720" activeTab="2" xr2:uid="{3ED1F527-A994-440D-9ABD-37FBB45A3FC4}"/>
  </bookViews>
  <sheets>
    <sheet name="Static_Simulation" sheetId="1" r:id="rId1"/>
    <sheet name="Dynamic_Simulation" sheetId="3" r:id="rId2"/>
    <sheet name="Perfect_Simul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4" l="1"/>
  <c r="H4" i="4" s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3" i="3"/>
  <c r="J13" i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3" i="3"/>
  <c r="J113" i="1"/>
  <c r="J118" i="1"/>
  <c r="J93" i="1"/>
  <c r="J98" i="1"/>
  <c r="J103" i="1"/>
  <c r="J108" i="1"/>
  <c r="J73" i="1"/>
  <c r="J78" i="1"/>
  <c r="J83" i="1"/>
  <c r="J88" i="1"/>
  <c r="J43" i="1"/>
  <c r="J48" i="1"/>
  <c r="J53" i="1"/>
  <c r="J58" i="1"/>
  <c r="J63" i="1"/>
  <c r="J68" i="1"/>
  <c r="J8" i="1"/>
  <c r="J18" i="1"/>
  <c r="J23" i="1"/>
  <c r="J28" i="1"/>
  <c r="J33" i="1"/>
  <c r="J38" i="1"/>
  <c r="J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7" i="1"/>
  <c r="Z8" i="1"/>
  <c r="Z6" i="1"/>
  <c r="Z5" i="1"/>
  <c r="Z4" i="1"/>
  <c r="I108" i="1"/>
  <c r="I113" i="1"/>
  <c r="I118" i="1"/>
  <c r="I83" i="1"/>
  <c r="I88" i="1"/>
  <c r="I93" i="1"/>
  <c r="I98" i="1"/>
  <c r="I103" i="1"/>
  <c r="I38" i="1"/>
  <c r="I43" i="1"/>
  <c r="I48" i="1"/>
  <c r="I53" i="1"/>
  <c r="I58" i="1"/>
  <c r="I63" i="1"/>
  <c r="I68" i="1"/>
  <c r="I73" i="1"/>
  <c r="I78" i="1"/>
  <c r="I8" i="1"/>
  <c r="I13" i="1"/>
  <c r="I18" i="1"/>
  <c r="I23" i="1"/>
  <c r="I28" i="1"/>
  <c r="I33" i="1"/>
  <c r="I3" i="1"/>
  <c r="H108" i="1"/>
  <c r="H103" i="1"/>
  <c r="H113" i="1"/>
  <c r="H118" i="1"/>
  <c r="H98" i="1"/>
  <c r="H93" i="1"/>
  <c r="H88" i="1"/>
  <c r="H83" i="1"/>
  <c r="H78" i="1"/>
  <c r="H73" i="1"/>
  <c r="H68" i="1"/>
  <c r="H63" i="1"/>
  <c r="H58" i="1"/>
  <c r="H53" i="1"/>
  <c r="H48" i="1"/>
  <c r="H43" i="1"/>
  <c r="H38" i="1"/>
  <c r="H33" i="1"/>
  <c r="H28" i="1"/>
  <c r="H23" i="1"/>
  <c r="H18" i="1"/>
  <c r="H13" i="1"/>
  <c r="H8" i="1"/>
  <c r="H3" i="1"/>
</calcChain>
</file>

<file path=xl/sharedStrings.xml><?xml version="1.0" encoding="utf-8"?>
<sst xmlns="http://schemas.openxmlformats.org/spreadsheetml/2006/main" count="26" uniqueCount="12">
  <si>
    <t>Pocet pokladni</t>
  </si>
  <si>
    <t># simulacie</t>
  </si>
  <si>
    <t>Trzby</t>
  </si>
  <si>
    <t>Naklady na pokladne</t>
  </si>
  <si>
    <t>Zisk</t>
  </si>
  <si>
    <t>Max Zisk</t>
  </si>
  <si>
    <t>Priem. Zisk</t>
  </si>
  <si>
    <t>Strateny zisk pri odchode zakaznikov</t>
  </si>
  <si>
    <t>Strata pri odchode zakaznikov</t>
  </si>
  <si>
    <t>Rozdiel</t>
  </si>
  <si>
    <t>Straty pri odchode</t>
  </si>
  <si>
    <t>Finalny zisk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</si>
</sst>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[$€-41B]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165" fontId="0" fillId="0" borderId="1" xfId="0" applyNumberFormat="1" applyBorder="1"/>
    <xf numFmtId="165" fontId="0" fillId="0" borderId="3" xfId="0" applyNumberFormat="1" applyBorder="1"/>
    <xf numFmtId="165" fontId="0" fillId="0" borderId="5" xfId="0" applyNumberFormat="1" applyBorder="1"/>
    <xf numFmtId="165" fontId="0" fillId="0" borderId="6" xfId="0" applyNumberFormat="1" applyBorder="1"/>
    <xf numFmtId="165" fontId="0" fillId="0" borderId="8" xfId="0" applyNumberFormat="1" applyBorder="1"/>
    <xf numFmtId="165" fontId="0" fillId="0" borderId="9" xfId="0" applyNumberFormat="1" applyBorder="1"/>
    <xf numFmtId="0" fontId="1" fillId="3" borderId="7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164" fontId="0" fillId="0" borderId="8" xfId="0" applyNumberFormat="1" applyBorder="1"/>
    <xf numFmtId="0" fontId="1" fillId="4" borderId="10" xfId="0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0" fillId="0" borderId="8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Zisk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Static_Simulation!$Z$3</c:f>
              <c:strCache>
                <c:ptCount val="1"/>
                <c:pt idx="0">
                  <c:v>Zisk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Static_Simulation!$Z$4:$Z$27</c:f>
              <c:numCache>
                <c:formatCode>#,##0.00\ [$€-1]</c:formatCode>
                <c:ptCount val="24"/>
                <c:pt idx="0">
                  <c:v>529.4799999999999</c:v>
                </c:pt>
                <c:pt idx="1">
                  <c:v>1032.8799999999999</c:v>
                </c:pt>
                <c:pt idx="2">
                  <c:v>1523.8</c:v>
                </c:pt>
                <c:pt idx="3">
                  <c:v>2046.2</c:v>
                </c:pt>
                <c:pt idx="4">
                  <c:v>2607.1400000000003</c:v>
                </c:pt>
                <c:pt idx="5">
                  <c:v>3034.6599999999994</c:v>
                </c:pt>
                <c:pt idx="6">
                  <c:v>3626.6</c:v>
                </c:pt>
                <c:pt idx="7">
                  <c:v>4091.12</c:v>
                </c:pt>
                <c:pt idx="8">
                  <c:v>4500.0600000000004</c:v>
                </c:pt>
                <c:pt idx="9">
                  <c:v>4991.3799999999992</c:v>
                </c:pt>
                <c:pt idx="10">
                  <c:v>5092.5999999999995</c:v>
                </c:pt>
                <c:pt idx="11">
                  <c:v>5566.94</c:v>
                </c:pt>
                <c:pt idx="12">
                  <c:v>5595.58</c:v>
                </c:pt>
                <c:pt idx="13">
                  <c:v>5759.8</c:v>
                </c:pt>
                <c:pt idx="14">
                  <c:v>6084.9</c:v>
                </c:pt>
                <c:pt idx="15">
                  <c:v>6115.12</c:v>
                </c:pt>
                <c:pt idx="16">
                  <c:v>5955.28</c:v>
                </c:pt>
                <c:pt idx="17">
                  <c:v>6326.9</c:v>
                </c:pt>
                <c:pt idx="18">
                  <c:v>6209.3399999999992</c:v>
                </c:pt>
                <c:pt idx="19">
                  <c:v>6002.8399999999992</c:v>
                </c:pt>
                <c:pt idx="20">
                  <c:v>6072.28</c:v>
                </c:pt>
                <c:pt idx="21">
                  <c:v>6144.7000000000007</c:v>
                </c:pt>
                <c:pt idx="22">
                  <c:v>6121.58</c:v>
                </c:pt>
                <c:pt idx="23">
                  <c:v>6043.2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E-4327-A40F-243AD329C55F}"/>
            </c:ext>
          </c:extLst>
        </c:ser>
        <c:ser>
          <c:idx val="2"/>
          <c:order val="2"/>
          <c:tx>
            <c:strRef>
              <c:f>Static_Simulation!$AA$3</c:f>
              <c:strCache>
                <c:ptCount val="1"/>
                <c:pt idx="0">
                  <c:v>Strata pri odchode zakaznikov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Static_Simulation!$AA$4:$AA$27</c:f>
              <c:numCache>
                <c:formatCode>#,##0.00\ [$€-1]</c:formatCode>
                <c:ptCount val="24"/>
                <c:pt idx="0">
                  <c:v>-3704.6200000000003</c:v>
                </c:pt>
                <c:pt idx="1">
                  <c:v>-3638.58</c:v>
                </c:pt>
                <c:pt idx="2">
                  <c:v>-3576.9399999999996</c:v>
                </c:pt>
                <c:pt idx="3">
                  <c:v>-3560.2</c:v>
                </c:pt>
                <c:pt idx="4">
                  <c:v>-3671.7599999999993</c:v>
                </c:pt>
                <c:pt idx="5">
                  <c:v>-3414.2000000000003</c:v>
                </c:pt>
                <c:pt idx="6">
                  <c:v>-3128.7600000000007</c:v>
                </c:pt>
                <c:pt idx="7">
                  <c:v>-2542.0599999999986</c:v>
                </c:pt>
                <c:pt idx="8">
                  <c:v>-2048.1999999999989</c:v>
                </c:pt>
                <c:pt idx="9">
                  <c:v>-1603.4980000000005</c:v>
                </c:pt>
                <c:pt idx="10">
                  <c:v>-1197.96</c:v>
                </c:pt>
                <c:pt idx="11">
                  <c:v>-938.80000000000018</c:v>
                </c:pt>
                <c:pt idx="12">
                  <c:v>-707.13999999999942</c:v>
                </c:pt>
                <c:pt idx="13">
                  <c:v>-589.63999999999942</c:v>
                </c:pt>
                <c:pt idx="14">
                  <c:v>-422.18000000000029</c:v>
                </c:pt>
                <c:pt idx="15">
                  <c:v>-316.94000000000051</c:v>
                </c:pt>
                <c:pt idx="16">
                  <c:v>-255.8799999999992</c:v>
                </c:pt>
                <c:pt idx="17">
                  <c:v>-194.6800000000012</c:v>
                </c:pt>
                <c:pt idx="18">
                  <c:v>-162.70000000000073</c:v>
                </c:pt>
                <c:pt idx="19">
                  <c:v>-108.32000000000062</c:v>
                </c:pt>
                <c:pt idx="20">
                  <c:v>-92.619999999999891</c:v>
                </c:pt>
                <c:pt idx="21">
                  <c:v>-93.9399999999996</c:v>
                </c:pt>
                <c:pt idx="22">
                  <c:v>-57.680000000000291</c:v>
                </c:pt>
                <c:pt idx="23">
                  <c:v>-52.539999999999964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7E-4327-A40F-243AD329C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916767"/>
        <c:axId val="183691964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Static_Simulation!$Y$3</c15:sqref>
                        </c15:formulaRef>
                      </c:ext>
                    </c:extLst>
                    <c:strCache>
                      <c:ptCount val="1"/>
                      <c:pt idx="0">
                        <c:v>Pocet pokladni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Static_Simulation!$Y$4:$Y$27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B7E-4327-A40F-243AD329C55F}"/>
                  </c:ext>
                </c:extLst>
              </c15:ser>
            </c15:filteredLineSeries>
          </c:ext>
        </c:extLst>
      </c:lineChart>
      <c:catAx>
        <c:axId val="18369167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6919647"/>
        <c:crosses val="autoZero"/>
        <c:auto val="1"/>
        <c:lblAlgn val="ctr"/>
        <c:lblOffset val="100"/>
        <c:noMultiLvlLbl val="0"/>
      </c:catAx>
      <c:valAx>
        <c:axId val="1836919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[$€-1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6916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57970046781995E-2"/>
          <c:y val="0.1349352091169205"/>
          <c:w val="0.88238922005544018"/>
          <c:h val="0.81236716093939176"/>
        </c:manualLayout>
      </c:layout>
      <c:lineChart>
        <c:grouping val="standard"/>
        <c:varyColors val="0"/>
        <c:ser>
          <c:idx val="0"/>
          <c:order val="0"/>
          <c:tx>
            <c:strRef>
              <c:f>Static_Simulation!$AB$3</c:f>
              <c:strCache>
                <c:ptCount val="1"/>
                <c:pt idx="0">
                  <c:v>Finalny zisk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Static_Simulation!$Y$4:$Y$27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Static_Simulation!$AB$4:$AB$27</c:f>
              <c:numCache>
                <c:formatCode>#,##0.00\ [$€-1]</c:formatCode>
                <c:ptCount val="24"/>
                <c:pt idx="0">
                  <c:v>-3175.1400000000003</c:v>
                </c:pt>
                <c:pt idx="1">
                  <c:v>-2605.6999999999998</c:v>
                </c:pt>
                <c:pt idx="2">
                  <c:v>-2053.1399999999994</c:v>
                </c:pt>
                <c:pt idx="3">
                  <c:v>-1513.9999999999998</c:v>
                </c:pt>
                <c:pt idx="4">
                  <c:v>-1064.619999999999</c:v>
                </c:pt>
                <c:pt idx="5">
                  <c:v>-379.54000000000087</c:v>
                </c:pt>
                <c:pt idx="6">
                  <c:v>497.83999999999924</c:v>
                </c:pt>
                <c:pt idx="7">
                  <c:v>1549.0600000000013</c:v>
                </c:pt>
                <c:pt idx="8">
                  <c:v>2451.8600000000015</c:v>
                </c:pt>
                <c:pt idx="9">
                  <c:v>3387.8819999999987</c:v>
                </c:pt>
                <c:pt idx="10">
                  <c:v>3894.6399999999994</c:v>
                </c:pt>
                <c:pt idx="11">
                  <c:v>4628.1399999999994</c:v>
                </c:pt>
                <c:pt idx="12">
                  <c:v>4888.4400000000005</c:v>
                </c:pt>
                <c:pt idx="13">
                  <c:v>5170.1600000000008</c:v>
                </c:pt>
                <c:pt idx="14">
                  <c:v>5662.7199999999993</c:v>
                </c:pt>
                <c:pt idx="15">
                  <c:v>5798.1799999999994</c:v>
                </c:pt>
                <c:pt idx="16">
                  <c:v>5699.4000000000005</c:v>
                </c:pt>
                <c:pt idx="17">
                  <c:v>6132.2199999999984</c:v>
                </c:pt>
                <c:pt idx="18">
                  <c:v>6046.6399999999985</c:v>
                </c:pt>
                <c:pt idx="19">
                  <c:v>5894.5199999999986</c:v>
                </c:pt>
                <c:pt idx="20">
                  <c:v>5979.66</c:v>
                </c:pt>
                <c:pt idx="21">
                  <c:v>6050.7600000000011</c:v>
                </c:pt>
                <c:pt idx="22">
                  <c:v>6063.9</c:v>
                </c:pt>
                <c:pt idx="23">
                  <c:v>5990.66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0-4A5B-AA68-DD0799416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22255"/>
        <c:axId val="1589422735"/>
      </c:lineChart>
      <c:catAx>
        <c:axId val="1589422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422735"/>
        <c:crosses val="autoZero"/>
        <c:auto val="1"/>
        <c:lblAlgn val="ctr"/>
        <c:lblOffset val="100"/>
        <c:noMultiLvlLbl val="0"/>
      </c:catAx>
      <c:valAx>
        <c:axId val="1589422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[$€-1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422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Finalny Zisk po celom dni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08805350944035"/>
          <c:y val="0.14795692911749558"/>
          <c:w val="0.88019868484181418"/>
          <c:h val="0.79010761218215741"/>
        </c:manualLayout>
      </c:layout>
      <c:lineChart>
        <c:grouping val="standard"/>
        <c:varyColors val="0"/>
        <c:ser>
          <c:idx val="0"/>
          <c:order val="0"/>
          <c:tx>
            <c:strRef>
              <c:f>Dynamic_Simulation!$H$2</c:f>
              <c:strCache>
                <c:ptCount val="1"/>
                <c:pt idx="0">
                  <c:v>Rozdiel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Dynamic_Simulation!$B$3:$B$26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Dynamic_Simulation!$H$3:$H$26</c:f>
              <c:numCache>
                <c:formatCode>#,##0.00\ [$€-41B]</c:formatCode>
                <c:ptCount val="24"/>
                <c:pt idx="0">
                  <c:v>-2434.5</c:v>
                </c:pt>
                <c:pt idx="1">
                  <c:v>-1850.1000000000004</c:v>
                </c:pt>
                <c:pt idx="2">
                  <c:v>-1198.2000000000005</c:v>
                </c:pt>
                <c:pt idx="3">
                  <c:v>-447.89999999999964</c:v>
                </c:pt>
                <c:pt idx="4">
                  <c:v>251.69999999999982</c:v>
                </c:pt>
                <c:pt idx="5">
                  <c:v>832.40000000000055</c:v>
                </c:pt>
                <c:pt idx="6">
                  <c:v>1620.0999999999995</c:v>
                </c:pt>
                <c:pt idx="7">
                  <c:v>2000.6000000000004</c:v>
                </c:pt>
                <c:pt idx="8">
                  <c:v>2599.0999999999995</c:v>
                </c:pt>
                <c:pt idx="9">
                  <c:v>2927.5999999999995</c:v>
                </c:pt>
                <c:pt idx="10">
                  <c:v>3040.0999999999995</c:v>
                </c:pt>
                <c:pt idx="11">
                  <c:v>3252.2</c:v>
                </c:pt>
                <c:pt idx="12">
                  <c:v>3549.6000000000004</c:v>
                </c:pt>
                <c:pt idx="13">
                  <c:v>3973.1000000000004</c:v>
                </c:pt>
                <c:pt idx="14">
                  <c:v>3763.5</c:v>
                </c:pt>
                <c:pt idx="15">
                  <c:v>4056.8</c:v>
                </c:pt>
                <c:pt idx="16">
                  <c:v>3740.8</c:v>
                </c:pt>
                <c:pt idx="17">
                  <c:v>3697.3</c:v>
                </c:pt>
                <c:pt idx="18">
                  <c:v>4048</c:v>
                </c:pt>
                <c:pt idx="19">
                  <c:v>3882.7000000000003</c:v>
                </c:pt>
                <c:pt idx="20">
                  <c:v>3812.6</c:v>
                </c:pt>
                <c:pt idx="21">
                  <c:v>3613.4999999999995</c:v>
                </c:pt>
                <c:pt idx="22">
                  <c:v>3762.8</c:v>
                </c:pt>
                <c:pt idx="23">
                  <c:v>3547.9000000000005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7-4287-AA15-D594C1C19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5965567"/>
        <c:axId val="1565964607"/>
      </c:lineChart>
      <c:catAx>
        <c:axId val="1565965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5964607"/>
        <c:crosses val="autoZero"/>
        <c:auto val="1"/>
        <c:lblAlgn val="ctr"/>
        <c:lblOffset val="100"/>
        <c:noMultiLvlLbl val="0"/>
      </c:catAx>
      <c:valAx>
        <c:axId val="1565964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[$€-41B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5965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577175</xdr:colOff>
      <xdr:row>29</xdr:row>
      <xdr:rowOff>96372</xdr:rowOff>
    </xdr:from>
    <xdr:to>
      <xdr:col>21</xdr:col>
      <xdr:colOff>526749</xdr:colOff>
      <xdr:row>50</xdr:row>
      <xdr:rowOff>184898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843D843-AA0E-2D2B-4A83-70AAB32F0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415016</xdr:colOff>
      <xdr:row>4</xdr:row>
      <xdr:rowOff>163286</xdr:rowOff>
    </xdr:from>
    <xdr:to>
      <xdr:col>22</xdr:col>
      <xdr:colOff>190499</xdr:colOff>
      <xdr:row>27</xdr:row>
      <xdr:rowOff>119742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720F6FE-1F85-A2DF-39E7-A45B6D8BC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3</xdr:row>
      <xdr:rowOff>138111</xdr:rowOff>
    </xdr:from>
    <xdr:to>
      <xdr:col>20</xdr:col>
      <xdr:colOff>323850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2CC833-50C8-8ACB-CB8D-BFFA00A4F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6B743-B361-4AAC-A090-441265BEFF2B}">
  <dimension ref="B1:AF122"/>
  <sheetViews>
    <sheetView zoomScale="70" zoomScaleNormal="70" workbookViewId="0">
      <selection activeCell="Y3" sqref="Y3:AB27"/>
    </sheetView>
  </sheetViews>
  <sheetFormatPr defaultRowHeight="15" x14ac:dyDescent="0.25"/>
  <cols>
    <col min="2" max="2" width="14.28515625" bestFit="1" customWidth="1"/>
    <col min="3" max="3" width="15" customWidth="1"/>
    <col min="4" max="4" width="12.85546875" customWidth="1"/>
    <col min="5" max="5" width="20" bestFit="1" customWidth="1"/>
    <col min="6" max="6" width="13.28515625" customWidth="1"/>
    <col min="7" max="7" width="13.42578125" customWidth="1"/>
    <col min="8" max="8" width="15.85546875" customWidth="1"/>
    <col min="9" max="9" width="33.85546875" bestFit="1" customWidth="1"/>
    <col min="10" max="10" width="18.85546875" bestFit="1" customWidth="1"/>
    <col min="13" max="13" width="9.5703125" bestFit="1" customWidth="1"/>
    <col min="14" max="14" width="10.28515625" bestFit="1" customWidth="1"/>
    <col min="25" max="25" width="15.42578125" bestFit="1" customWidth="1"/>
    <col min="26" max="26" width="10.7109375" bestFit="1" customWidth="1"/>
    <col min="27" max="27" width="30.140625" bestFit="1" customWidth="1"/>
    <col min="28" max="28" width="11.7109375" bestFit="1" customWidth="1"/>
  </cols>
  <sheetData>
    <row r="1" spans="2:32" ht="15.75" thickBot="1" x14ac:dyDescent="0.3"/>
    <row r="2" spans="2:32" ht="15.75" thickBot="1" x14ac:dyDescent="0.3">
      <c r="B2" s="16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8" t="s">
        <v>9</v>
      </c>
    </row>
    <row r="3" spans="2:32" ht="15" customHeight="1" x14ac:dyDescent="0.25">
      <c r="B3" s="31">
        <v>1</v>
      </c>
      <c r="C3" s="14">
        <v>1</v>
      </c>
      <c r="D3" s="15">
        <v>599.29999999999995</v>
      </c>
      <c r="E3" s="15">
        <v>90</v>
      </c>
      <c r="F3" s="15">
        <v>509.3</v>
      </c>
      <c r="G3" s="15">
        <v>4081.5</v>
      </c>
      <c r="H3" s="32">
        <f>AVERAGE(F3:F7)</f>
        <v>529.4799999999999</v>
      </c>
      <c r="I3" s="25">
        <f>(H3-(AVERAGE(G3:G7)))</f>
        <v>-3704.6200000000003</v>
      </c>
      <c r="J3" s="30">
        <f>SUM(H3:I7)</f>
        <v>-3175.1400000000003</v>
      </c>
      <c r="K3" s="2"/>
      <c r="O3" s="1"/>
      <c r="P3" s="28"/>
      <c r="R3" s="29"/>
      <c r="S3" s="2"/>
      <c r="W3" s="1"/>
      <c r="X3" s="28"/>
      <c r="Y3" t="s">
        <v>0</v>
      </c>
      <c r="Z3" t="s">
        <v>4</v>
      </c>
      <c r="AA3" t="s">
        <v>8</v>
      </c>
      <c r="AB3" s="1" t="s">
        <v>11</v>
      </c>
      <c r="AC3" s="1"/>
      <c r="AD3" s="1"/>
      <c r="AE3" s="1"/>
      <c r="AF3" s="28"/>
    </row>
    <row r="4" spans="2:32" ht="15" customHeight="1" x14ac:dyDescent="0.25">
      <c r="B4" s="26"/>
      <c r="C4" s="3">
        <v>2</v>
      </c>
      <c r="D4" s="4">
        <v>615.5</v>
      </c>
      <c r="E4" s="4">
        <v>90</v>
      </c>
      <c r="F4" s="4">
        <v>525.5</v>
      </c>
      <c r="G4" s="4">
        <v>4243.3999999999996</v>
      </c>
      <c r="H4" s="27"/>
      <c r="I4" s="24"/>
      <c r="J4" s="22"/>
      <c r="K4" s="2"/>
      <c r="O4" s="1"/>
      <c r="P4" s="28"/>
      <c r="R4" s="29"/>
      <c r="S4" s="2"/>
      <c r="W4" s="1"/>
      <c r="X4" s="28"/>
      <c r="Y4">
        <v>1</v>
      </c>
      <c r="Z4" s="1">
        <f>H3</f>
        <v>529.4799999999999</v>
      </c>
      <c r="AA4" s="1">
        <f>I3</f>
        <v>-3704.6200000000003</v>
      </c>
      <c r="AB4" s="1">
        <f>J3</f>
        <v>-3175.1400000000003</v>
      </c>
      <c r="AC4" s="1"/>
      <c r="AD4" s="1"/>
      <c r="AE4" s="1"/>
      <c r="AF4" s="28"/>
    </row>
    <row r="5" spans="2:32" ht="15" customHeight="1" x14ac:dyDescent="0.25">
      <c r="B5" s="26"/>
      <c r="C5" s="3">
        <v>3</v>
      </c>
      <c r="D5" s="4">
        <v>628.70000000000005</v>
      </c>
      <c r="E5" s="4">
        <v>90</v>
      </c>
      <c r="F5" s="4">
        <v>538.70000000000005</v>
      </c>
      <c r="G5" s="4">
        <v>4252</v>
      </c>
      <c r="H5" s="27"/>
      <c r="I5" s="24"/>
      <c r="J5" s="22"/>
      <c r="K5" s="2"/>
      <c r="O5" s="1"/>
      <c r="P5" s="28"/>
      <c r="R5" s="29"/>
      <c r="S5" s="2"/>
      <c r="W5" s="1"/>
      <c r="X5" s="28"/>
      <c r="Y5">
        <v>2</v>
      </c>
      <c r="Z5" s="1">
        <f>H8</f>
        <v>1032.8799999999999</v>
      </c>
      <c r="AA5" s="1">
        <f>I8</f>
        <v>-3638.58</v>
      </c>
      <c r="AB5" s="1">
        <f>J8</f>
        <v>-2605.6999999999998</v>
      </c>
      <c r="AC5" s="1"/>
      <c r="AD5" s="1"/>
      <c r="AE5" s="1"/>
      <c r="AF5" s="28"/>
    </row>
    <row r="6" spans="2:32" ht="15" customHeight="1" x14ac:dyDescent="0.25">
      <c r="B6" s="26"/>
      <c r="C6" s="3">
        <v>4</v>
      </c>
      <c r="D6" s="4">
        <v>623.70000000000005</v>
      </c>
      <c r="E6" s="4">
        <v>90</v>
      </c>
      <c r="F6" s="4">
        <v>533.70000000000005</v>
      </c>
      <c r="G6" s="4">
        <v>4291.8</v>
      </c>
      <c r="H6" s="27"/>
      <c r="I6" s="24"/>
      <c r="J6" s="22"/>
      <c r="K6" s="2"/>
      <c r="O6" s="1"/>
      <c r="P6" s="28"/>
      <c r="R6" s="29"/>
      <c r="S6" s="2"/>
      <c r="W6" s="1"/>
      <c r="X6" s="28"/>
      <c r="Y6">
        <v>3</v>
      </c>
      <c r="Z6" s="1">
        <f>H13</f>
        <v>1523.8</v>
      </c>
      <c r="AA6" s="1">
        <f>I13</f>
        <v>-3576.9399999999996</v>
      </c>
      <c r="AB6" s="1">
        <f>J13</f>
        <v>-2053.1399999999994</v>
      </c>
      <c r="AC6" s="1"/>
      <c r="AD6" s="1"/>
      <c r="AE6" s="1"/>
      <c r="AF6" s="28"/>
    </row>
    <row r="7" spans="2:32" ht="15" customHeight="1" x14ac:dyDescent="0.25">
      <c r="B7" s="26"/>
      <c r="C7" s="3">
        <v>5</v>
      </c>
      <c r="D7" s="4">
        <v>630.20000000000005</v>
      </c>
      <c r="E7" s="4">
        <v>90</v>
      </c>
      <c r="F7" s="4">
        <v>540.20000000000005</v>
      </c>
      <c r="G7" s="4">
        <v>4301.8</v>
      </c>
      <c r="H7" s="27"/>
      <c r="I7" s="24"/>
      <c r="J7" s="22"/>
      <c r="K7" s="2"/>
      <c r="O7" s="1"/>
      <c r="P7" s="28"/>
      <c r="R7" s="29"/>
      <c r="S7" s="2"/>
      <c r="W7" s="1"/>
      <c r="X7" s="28"/>
      <c r="Y7">
        <v>4</v>
      </c>
      <c r="Z7" s="1">
        <f>H18</f>
        <v>2046.2</v>
      </c>
      <c r="AA7" s="1">
        <f>I18</f>
        <v>-3560.2</v>
      </c>
      <c r="AB7" s="1">
        <f>J18</f>
        <v>-1513.9999999999998</v>
      </c>
      <c r="AC7" s="1"/>
      <c r="AD7" s="1"/>
      <c r="AE7" s="1"/>
      <c r="AF7" s="28"/>
    </row>
    <row r="8" spans="2:32" ht="15" customHeight="1" x14ac:dyDescent="0.25">
      <c r="B8" s="26">
        <v>2</v>
      </c>
      <c r="C8" s="3">
        <v>1</v>
      </c>
      <c r="D8" s="4">
        <v>1204.8</v>
      </c>
      <c r="E8" s="4">
        <v>180</v>
      </c>
      <c r="F8" s="4">
        <v>1024.8</v>
      </c>
      <c r="G8" s="4">
        <v>4639.8999999999996</v>
      </c>
      <c r="H8" s="27">
        <f>AVERAGE(F8:F12)</f>
        <v>1032.8799999999999</v>
      </c>
      <c r="I8" s="23">
        <f t="shared" ref="I8" si="0">(H8-(AVERAGE(G8:G12)))</f>
        <v>-3638.58</v>
      </c>
      <c r="J8" s="21">
        <f t="shared" ref="J8" si="1">SUM(H8:I12)</f>
        <v>-2605.6999999999998</v>
      </c>
      <c r="K8" s="2"/>
      <c r="O8" s="1"/>
      <c r="P8" s="28"/>
      <c r="R8" s="29"/>
      <c r="S8" s="2"/>
      <c r="W8" s="1"/>
      <c r="X8" s="28"/>
      <c r="Y8">
        <v>5</v>
      </c>
      <c r="Z8" s="1">
        <f>H23</f>
        <v>2607.1400000000003</v>
      </c>
      <c r="AA8" s="1">
        <f>I23</f>
        <v>-3671.7599999999993</v>
      </c>
      <c r="AB8" s="1">
        <f>J23</f>
        <v>-1064.619999999999</v>
      </c>
      <c r="AC8" s="1"/>
      <c r="AD8" s="1"/>
      <c r="AE8" s="1"/>
      <c r="AF8" s="28"/>
    </row>
    <row r="9" spans="2:32" ht="15" customHeight="1" x14ac:dyDescent="0.25">
      <c r="B9" s="26"/>
      <c r="C9" s="3">
        <v>2</v>
      </c>
      <c r="D9" s="4">
        <v>1224.0999999999999</v>
      </c>
      <c r="E9" s="4">
        <v>180</v>
      </c>
      <c r="F9" s="4">
        <v>1044.0999999999999</v>
      </c>
      <c r="G9" s="4">
        <v>4616.7</v>
      </c>
      <c r="H9" s="27"/>
      <c r="I9" s="24"/>
      <c r="J9" s="22"/>
      <c r="K9" s="2"/>
      <c r="O9" s="1"/>
      <c r="P9" s="28"/>
      <c r="R9" s="29"/>
      <c r="S9" s="2"/>
      <c r="W9" s="1"/>
      <c r="X9" s="28"/>
      <c r="Y9">
        <v>6</v>
      </c>
      <c r="Z9" s="1">
        <f>H28</f>
        <v>3034.6599999999994</v>
      </c>
      <c r="AA9" s="1">
        <f>I28</f>
        <v>-3414.2000000000003</v>
      </c>
      <c r="AB9" s="1">
        <f>J28</f>
        <v>-379.54000000000087</v>
      </c>
      <c r="AC9" s="1"/>
      <c r="AD9" s="1"/>
      <c r="AE9" s="1"/>
      <c r="AF9" s="28"/>
    </row>
    <row r="10" spans="2:32" ht="15" customHeight="1" x14ac:dyDescent="0.25">
      <c r="B10" s="26"/>
      <c r="C10" s="3">
        <v>3</v>
      </c>
      <c r="D10" s="4">
        <v>1247</v>
      </c>
      <c r="E10" s="4">
        <v>180</v>
      </c>
      <c r="F10" s="4">
        <v>1067</v>
      </c>
      <c r="G10" s="4">
        <v>4883.7</v>
      </c>
      <c r="H10" s="27"/>
      <c r="I10" s="24"/>
      <c r="J10" s="22"/>
      <c r="K10" s="2"/>
      <c r="O10" s="1"/>
      <c r="P10" s="28"/>
      <c r="R10" s="29"/>
      <c r="S10" s="2"/>
      <c r="W10" s="1"/>
      <c r="X10" s="28"/>
      <c r="Y10">
        <v>7</v>
      </c>
      <c r="Z10" s="1">
        <f>H33</f>
        <v>3626.6</v>
      </c>
      <c r="AA10" s="1">
        <f>I33</f>
        <v>-3128.7600000000007</v>
      </c>
      <c r="AB10" s="1">
        <f>J33</f>
        <v>497.83999999999924</v>
      </c>
      <c r="AC10" s="1"/>
      <c r="AD10" s="1"/>
      <c r="AE10" s="1"/>
      <c r="AF10" s="28"/>
    </row>
    <row r="11" spans="2:32" ht="15" customHeight="1" x14ac:dyDescent="0.25">
      <c r="B11" s="26"/>
      <c r="C11" s="3">
        <v>4</v>
      </c>
      <c r="D11" s="4">
        <v>1197.4000000000001</v>
      </c>
      <c r="E11" s="4">
        <v>180</v>
      </c>
      <c r="F11" s="4">
        <v>1017.4</v>
      </c>
      <c r="G11" s="4">
        <v>4618.5</v>
      </c>
      <c r="H11" s="27"/>
      <c r="I11" s="24"/>
      <c r="J11" s="22"/>
      <c r="K11" s="2"/>
      <c r="O11" s="1"/>
      <c r="P11" s="28"/>
      <c r="R11" s="29"/>
      <c r="S11" s="2"/>
      <c r="W11" s="1"/>
      <c r="X11" s="28"/>
      <c r="Y11">
        <v>8</v>
      </c>
      <c r="Z11" s="1">
        <f>H38</f>
        <v>4091.12</v>
      </c>
      <c r="AA11" s="1">
        <f>I38</f>
        <v>-2542.0599999999986</v>
      </c>
      <c r="AB11" s="1">
        <f>J38</f>
        <v>1549.0600000000013</v>
      </c>
      <c r="AC11" s="1"/>
      <c r="AD11" s="1"/>
      <c r="AE11" s="1"/>
      <c r="AF11" s="28"/>
    </row>
    <row r="12" spans="2:32" ht="15" customHeight="1" x14ac:dyDescent="0.25">
      <c r="B12" s="26"/>
      <c r="C12" s="3">
        <v>5</v>
      </c>
      <c r="D12" s="4">
        <v>1191</v>
      </c>
      <c r="E12" s="4">
        <v>180</v>
      </c>
      <c r="F12" s="4">
        <v>1011.1</v>
      </c>
      <c r="G12" s="4">
        <v>4598.5</v>
      </c>
      <c r="H12" s="27"/>
      <c r="I12" s="24"/>
      <c r="J12" s="22"/>
      <c r="K12" s="2"/>
      <c r="O12" s="1"/>
      <c r="P12" s="28"/>
      <c r="R12" s="29"/>
      <c r="S12" s="2"/>
      <c r="W12" s="1"/>
      <c r="X12" s="28"/>
      <c r="Y12">
        <v>9</v>
      </c>
      <c r="Z12" s="1">
        <f>H43</f>
        <v>4500.0600000000004</v>
      </c>
      <c r="AA12" s="1">
        <f>I43</f>
        <v>-2048.1999999999989</v>
      </c>
      <c r="AB12" s="1">
        <f>J43</f>
        <v>2451.8600000000015</v>
      </c>
      <c r="AC12" s="1"/>
      <c r="AD12" s="1"/>
      <c r="AE12" s="1"/>
      <c r="AF12" s="28"/>
    </row>
    <row r="13" spans="2:32" ht="15" customHeight="1" x14ac:dyDescent="0.25">
      <c r="B13" s="26">
        <v>3</v>
      </c>
      <c r="C13" s="3">
        <v>1</v>
      </c>
      <c r="D13" s="4">
        <v>1738.3</v>
      </c>
      <c r="E13" s="4">
        <v>270</v>
      </c>
      <c r="F13" s="4">
        <v>1468.4</v>
      </c>
      <c r="G13" s="4">
        <v>4942.2</v>
      </c>
      <c r="H13" s="27">
        <f>AVERAGE(F13:F17)</f>
        <v>1523.8</v>
      </c>
      <c r="I13" s="23">
        <f t="shared" ref="I13" si="2">(H13-(AVERAGE(G13:G17)))</f>
        <v>-3576.9399999999996</v>
      </c>
      <c r="J13" s="21">
        <f t="shared" ref="J13" si="3">SUM(H13:I17)</f>
        <v>-2053.1399999999994</v>
      </c>
      <c r="K13" s="2"/>
      <c r="O13" s="1"/>
      <c r="P13" s="28"/>
      <c r="R13" s="29"/>
      <c r="S13" s="2"/>
      <c r="W13" s="1"/>
      <c r="X13" s="28"/>
      <c r="Y13">
        <v>10</v>
      </c>
      <c r="Z13" s="1">
        <f>H48</f>
        <v>4991.3799999999992</v>
      </c>
      <c r="AA13" s="1">
        <f>I48</f>
        <v>-1603.4980000000005</v>
      </c>
      <c r="AB13" s="1">
        <f>J48</f>
        <v>3387.8819999999987</v>
      </c>
      <c r="AC13" s="1"/>
      <c r="AD13" s="1"/>
      <c r="AE13" s="1"/>
      <c r="AF13" s="28"/>
    </row>
    <row r="14" spans="2:32" ht="15" customHeight="1" x14ac:dyDescent="0.25">
      <c r="B14" s="26"/>
      <c r="C14" s="3">
        <v>2</v>
      </c>
      <c r="D14" s="4">
        <v>1914.1</v>
      </c>
      <c r="E14" s="4">
        <v>270</v>
      </c>
      <c r="F14" s="4">
        <v>1644.1</v>
      </c>
      <c r="G14" s="4">
        <v>5413.1</v>
      </c>
      <c r="H14" s="27"/>
      <c r="I14" s="24"/>
      <c r="J14" s="22"/>
      <c r="K14" s="2"/>
      <c r="O14" s="1"/>
      <c r="P14" s="28"/>
      <c r="R14" s="29"/>
      <c r="S14" s="2"/>
      <c r="W14" s="1"/>
      <c r="X14" s="28"/>
      <c r="Y14">
        <v>11</v>
      </c>
      <c r="Z14" s="1">
        <f>H53</f>
        <v>5092.5999999999995</v>
      </c>
      <c r="AA14" s="1">
        <f>I53</f>
        <v>-1197.96</v>
      </c>
      <c r="AB14" s="1">
        <f>J53</f>
        <v>3894.6399999999994</v>
      </c>
      <c r="AC14" s="1"/>
      <c r="AD14" s="1"/>
      <c r="AE14" s="1"/>
      <c r="AF14" s="28"/>
    </row>
    <row r="15" spans="2:32" ht="15" customHeight="1" x14ac:dyDescent="0.25">
      <c r="B15" s="26"/>
      <c r="C15" s="3">
        <v>3</v>
      </c>
      <c r="D15" s="4">
        <v>1795.2</v>
      </c>
      <c r="E15" s="4">
        <v>270</v>
      </c>
      <c r="F15" s="4">
        <v>1525.3</v>
      </c>
      <c r="G15" s="4">
        <v>5117.1000000000004</v>
      </c>
      <c r="H15" s="27"/>
      <c r="I15" s="24"/>
      <c r="J15" s="22"/>
      <c r="K15" s="2"/>
      <c r="O15" s="1"/>
      <c r="P15" s="28"/>
      <c r="R15" s="29"/>
      <c r="S15" s="2"/>
      <c r="W15" s="1"/>
      <c r="X15" s="28"/>
      <c r="Y15">
        <v>12</v>
      </c>
      <c r="Z15" s="1">
        <f>H58</f>
        <v>5566.94</v>
      </c>
      <c r="AA15" s="1">
        <f>I58</f>
        <v>-938.80000000000018</v>
      </c>
      <c r="AB15" s="1">
        <f>J58</f>
        <v>4628.1399999999994</v>
      </c>
      <c r="AC15" s="1"/>
      <c r="AD15" s="1"/>
      <c r="AE15" s="1"/>
      <c r="AF15" s="28"/>
    </row>
    <row r="16" spans="2:32" ht="15" customHeight="1" x14ac:dyDescent="0.25">
      <c r="B16" s="26"/>
      <c r="C16" s="3">
        <v>4</v>
      </c>
      <c r="D16" s="4">
        <v>1787.2</v>
      </c>
      <c r="E16" s="4">
        <v>270</v>
      </c>
      <c r="F16" s="4">
        <v>1517.3</v>
      </c>
      <c r="G16" s="4">
        <v>5069.2</v>
      </c>
      <c r="H16" s="27"/>
      <c r="I16" s="24"/>
      <c r="J16" s="22"/>
      <c r="K16" s="2"/>
      <c r="O16" s="1"/>
      <c r="P16" s="28"/>
      <c r="R16" s="29"/>
      <c r="S16" s="2"/>
      <c r="W16" s="1"/>
      <c r="X16" s="28"/>
      <c r="Y16">
        <v>13</v>
      </c>
      <c r="Z16" s="1">
        <f>H63</f>
        <v>5595.58</v>
      </c>
      <c r="AA16" s="1">
        <f>I63</f>
        <v>-707.13999999999942</v>
      </c>
      <c r="AB16" s="1">
        <f>J63</f>
        <v>4888.4400000000005</v>
      </c>
      <c r="AC16" s="1"/>
      <c r="AD16" s="1"/>
      <c r="AE16" s="1"/>
      <c r="AF16" s="28"/>
    </row>
    <row r="17" spans="2:32" ht="15" customHeight="1" x14ac:dyDescent="0.25">
      <c r="B17" s="26"/>
      <c r="C17" s="3">
        <v>5</v>
      </c>
      <c r="D17" s="4">
        <v>1733.8</v>
      </c>
      <c r="E17" s="4">
        <v>270</v>
      </c>
      <c r="F17" s="4">
        <v>1463.9</v>
      </c>
      <c r="G17" s="4">
        <v>4962.1000000000004</v>
      </c>
      <c r="H17" s="27"/>
      <c r="I17" s="24"/>
      <c r="J17" s="22"/>
      <c r="K17" s="2"/>
      <c r="O17" s="1"/>
      <c r="P17" s="28"/>
      <c r="R17" s="29"/>
      <c r="S17" s="2"/>
      <c r="W17" s="1"/>
      <c r="X17" s="28"/>
      <c r="Y17">
        <v>14</v>
      </c>
      <c r="Z17" s="1">
        <f>H68</f>
        <v>5759.8</v>
      </c>
      <c r="AA17" s="1">
        <f>I68</f>
        <v>-589.63999999999942</v>
      </c>
      <c r="AB17" s="1">
        <f>J68</f>
        <v>5170.1600000000008</v>
      </c>
      <c r="AC17" s="1"/>
      <c r="AD17" s="1"/>
      <c r="AE17" s="1"/>
      <c r="AF17" s="28"/>
    </row>
    <row r="18" spans="2:32" ht="15" customHeight="1" x14ac:dyDescent="0.25">
      <c r="B18" s="26">
        <v>4</v>
      </c>
      <c r="C18" s="3">
        <v>1</v>
      </c>
      <c r="D18" s="4">
        <v>2280.6999999999998</v>
      </c>
      <c r="E18" s="4">
        <v>360</v>
      </c>
      <c r="F18" s="4">
        <v>1920.9</v>
      </c>
      <c r="G18" s="4">
        <v>5315.8</v>
      </c>
      <c r="H18" s="27">
        <f>AVERAGE(F18:F22)</f>
        <v>2046.2</v>
      </c>
      <c r="I18" s="23">
        <f t="shared" ref="I18" si="4">(H18-(AVERAGE(G18:G22)))</f>
        <v>-3560.2</v>
      </c>
      <c r="J18" s="21">
        <f t="shared" ref="J18" si="5">SUM(H18:I22)</f>
        <v>-1513.9999999999998</v>
      </c>
      <c r="K18" s="2"/>
      <c r="O18" s="1"/>
      <c r="P18" s="28"/>
      <c r="R18" s="29"/>
      <c r="S18" s="2"/>
      <c r="W18" s="1"/>
      <c r="X18" s="28"/>
      <c r="Y18">
        <v>15</v>
      </c>
      <c r="Z18" s="1">
        <f>H73</f>
        <v>6084.9</v>
      </c>
      <c r="AA18" s="1">
        <f>I73</f>
        <v>-422.18000000000029</v>
      </c>
      <c r="AB18" s="1">
        <f>J73</f>
        <v>5662.7199999999993</v>
      </c>
      <c r="AC18" s="1"/>
      <c r="AD18" s="1"/>
      <c r="AE18" s="1"/>
      <c r="AF18" s="28"/>
    </row>
    <row r="19" spans="2:32" ht="15" customHeight="1" x14ac:dyDescent="0.25">
      <c r="B19" s="26"/>
      <c r="C19" s="3">
        <v>2</v>
      </c>
      <c r="D19" s="4">
        <v>2430</v>
      </c>
      <c r="E19" s="4">
        <v>360</v>
      </c>
      <c r="F19" s="4">
        <v>2070.8000000000002</v>
      </c>
      <c r="G19" s="4">
        <v>5630.2</v>
      </c>
      <c r="H19" s="27"/>
      <c r="I19" s="24"/>
      <c r="J19" s="22"/>
      <c r="K19" s="2"/>
      <c r="O19" s="1"/>
      <c r="P19" s="28"/>
      <c r="R19" s="29"/>
      <c r="S19" s="2"/>
      <c r="W19" s="1"/>
      <c r="X19" s="28"/>
      <c r="Y19">
        <v>16</v>
      </c>
      <c r="Z19" s="1">
        <f>H78</f>
        <v>6115.12</v>
      </c>
      <c r="AA19" s="1">
        <f>I78</f>
        <v>-316.94000000000051</v>
      </c>
      <c r="AB19" s="1">
        <f>J78</f>
        <v>5798.1799999999994</v>
      </c>
      <c r="AC19" s="1"/>
      <c r="AD19" s="1"/>
      <c r="AE19" s="1"/>
      <c r="AF19" s="28"/>
    </row>
    <row r="20" spans="2:32" ht="15" customHeight="1" x14ac:dyDescent="0.25">
      <c r="B20" s="26"/>
      <c r="C20" s="3">
        <v>3</v>
      </c>
      <c r="D20" s="4">
        <v>2376.3000000000002</v>
      </c>
      <c r="E20" s="4">
        <v>360</v>
      </c>
      <c r="F20" s="4">
        <v>2016.5</v>
      </c>
      <c r="G20" s="4">
        <v>5539.6</v>
      </c>
      <c r="H20" s="27"/>
      <c r="I20" s="24"/>
      <c r="J20" s="22"/>
      <c r="K20" s="2"/>
      <c r="O20" s="1"/>
      <c r="P20" s="28"/>
      <c r="R20" s="29"/>
      <c r="S20" s="2"/>
      <c r="W20" s="1"/>
      <c r="X20" s="28"/>
      <c r="Y20">
        <v>17</v>
      </c>
      <c r="Z20" s="1">
        <f>H83</f>
        <v>5955.28</v>
      </c>
      <c r="AA20" s="1">
        <f>I83</f>
        <v>-255.8799999999992</v>
      </c>
      <c r="AB20" s="1">
        <f>J83</f>
        <v>5699.4000000000005</v>
      </c>
      <c r="AC20" s="1"/>
      <c r="AD20" s="1"/>
      <c r="AE20" s="1"/>
      <c r="AF20" s="28"/>
    </row>
    <row r="21" spans="2:32" ht="15" customHeight="1" x14ac:dyDescent="0.25">
      <c r="B21" s="26"/>
      <c r="C21" s="3">
        <v>4</v>
      </c>
      <c r="D21" s="4">
        <v>2449.9</v>
      </c>
      <c r="E21" s="4">
        <v>360</v>
      </c>
      <c r="F21" s="4">
        <v>2090.1</v>
      </c>
      <c r="G21" s="4">
        <v>5675</v>
      </c>
      <c r="H21" s="27"/>
      <c r="I21" s="24"/>
      <c r="J21" s="22"/>
      <c r="K21" s="2"/>
      <c r="O21" s="1"/>
      <c r="P21" s="28"/>
      <c r="R21" s="29"/>
      <c r="S21" s="2"/>
      <c r="W21" s="1"/>
      <c r="X21" s="28"/>
      <c r="Y21">
        <v>18</v>
      </c>
      <c r="Z21" s="1">
        <f>H88</f>
        <v>6326.9</v>
      </c>
      <c r="AA21" s="1">
        <f>I88</f>
        <v>-194.6800000000012</v>
      </c>
      <c r="AB21" s="1">
        <f>J88</f>
        <v>6132.2199999999984</v>
      </c>
      <c r="AC21" s="1"/>
      <c r="AD21" s="1"/>
      <c r="AE21" s="1"/>
      <c r="AF21" s="28"/>
    </row>
    <row r="22" spans="2:32" ht="15" customHeight="1" x14ac:dyDescent="0.25">
      <c r="B22" s="26"/>
      <c r="C22" s="3">
        <v>5</v>
      </c>
      <c r="D22" s="4">
        <v>2492.6</v>
      </c>
      <c r="E22" s="4">
        <v>360</v>
      </c>
      <c r="F22" s="4">
        <v>2132.6999999999998</v>
      </c>
      <c r="G22" s="4">
        <v>5871.4</v>
      </c>
      <c r="H22" s="27"/>
      <c r="I22" s="24"/>
      <c r="J22" s="22"/>
      <c r="K22" s="2"/>
      <c r="O22" s="1"/>
      <c r="P22" s="28"/>
      <c r="R22" s="29"/>
      <c r="S22" s="2"/>
      <c r="W22" s="1"/>
      <c r="X22" s="28"/>
      <c r="Y22">
        <v>19</v>
      </c>
      <c r="Z22" s="1">
        <f>H93</f>
        <v>6209.3399999999992</v>
      </c>
      <c r="AA22" s="1">
        <f>I93</f>
        <v>-162.70000000000073</v>
      </c>
      <c r="AB22" s="1">
        <f>J93</f>
        <v>6046.6399999999985</v>
      </c>
      <c r="AC22" s="1"/>
      <c r="AD22" s="1"/>
      <c r="AE22" s="1"/>
      <c r="AF22" s="28"/>
    </row>
    <row r="23" spans="2:32" ht="15" customHeight="1" x14ac:dyDescent="0.25">
      <c r="B23" s="26">
        <v>5</v>
      </c>
      <c r="C23" s="3">
        <v>1</v>
      </c>
      <c r="D23" s="4">
        <v>3096.8</v>
      </c>
      <c r="E23" s="4">
        <v>450</v>
      </c>
      <c r="F23" s="4">
        <v>2647.1</v>
      </c>
      <c r="G23" s="4">
        <v>6353.6</v>
      </c>
      <c r="H23" s="27">
        <f>AVERAGE(F23:F27)</f>
        <v>2607.1400000000003</v>
      </c>
      <c r="I23" s="23">
        <f t="shared" ref="I23" si="6">(H23-(AVERAGE(G23:G27)))</f>
        <v>-3671.7599999999993</v>
      </c>
      <c r="J23" s="21">
        <f t="shared" ref="J23" si="7">SUM(H23:I27)</f>
        <v>-1064.619999999999</v>
      </c>
      <c r="K23" s="2"/>
      <c r="O23" s="1"/>
      <c r="P23" s="28"/>
      <c r="R23" s="29"/>
      <c r="S23" s="2"/>
      <c r="W23" s="1"/>
      <c r="X23" s="28"/>
      <c r="Y23">
        <v>20</v>
      </c>
      <c r="Z23" s="1">
        <f>H98</f>
        <v>6002.8399999999992</v>
      </c>
      <c r="AA23" s="1">
        <f>I98</f>
        <v>-108.32000000000062</v>
      </c>
      <c r="AB23" s="1">
        <f>J98</f>
        <v>5894.5199999999986</v>
      </c>
      <c r="AC23" s="1"/>
      <c r="AD23" s="1"/>
      <c r="AE23" s="1"/>
      <c r="AF23" s="28"/>
    </row>
    <row r="24" spans="2:32" ht="15" customHeight="1" x14ac:dyDescent="0.25">
      <c r="B24" s="26"/>
      <c r="C24" s="3">
        <v>2</v>
      </c>
      <c r="D24" s="4">
        <v>2998.5</v>
      </c>
      <c r="E24" s="4">
        <v>450</v>
      </c>
      <c r="F24" s="4">
        <v>2548.8000000000002</v>
      </c>
      <c r="G24" s="4">
        <v>6136.6</v>
      </c>
      <c r="H24" s="27"/>
      <c r="I24" s="24"/>
      <c r="J24" s="22"/>
      <c r="K24" s="2"/>
      <c r="O24" s="1"/>
      <c r="P24" s="28"/>
      <c r="R24" s="29"/>
      <c r="S24" s="2"/>
      <c r="W24" s="1"/>
      <c r="X24" s="28"/>
      <c r="Y24">
        <v>21</v>
      </c>
      <c r="Z24" s="1">
        <f>H103</f>
        <v>6072.28</v>
      </c>
      <c r="AA24" s="1">
        <f>I103</f>
        <v>-92.619999999999891</v>
      </c>
      <c r="AB24" s="1">
        <f>J103</f>
        <v>5979.66</v>
      </c>
      <c r="AC24" s="1"/>
      <c r="AD24" s="1"/>
      <c r="AE24" s="1"/>
      <c r="AF24" s="28"/>
    </row>
    <row r="25" spans="2:32" ht="15" customHeight="1" x14ac:dyDescent="0.25">
      <c r="B25" s="26"/>
      <c r="C25" s="3">
        <v>3</v>
      </c>
      <c r="D25" s="4">
        <v>3015.5</v>
      </c>
      <c r="E25" s="4">
        <v>450</v>
      </c>
      <c r="F25" s="4">
        <v>2565.8000000000002</v>
      </c>
      <c r="G25" s="4">
        <v>6186.7</v>
      </c>
      <c r="H25" s="27"/>
      <c r="I25" s="24"/>
      <c r="J25" s="22"/>
      <c r="K25" s="2"/>
      <c r="O25" s="1"/>
      <c r="P25" s="28"/>
      <c r="R25" s="29"/>
      <c r="S25" s="2"/>
      <c r="W25" s="1"/>
      <c r="X25" s="28"/>
      <c r="Y25">
        <v>22</v>
      </c>
      <c r="Z25" s="1">
        <f>H108</f>
        <v>6144.7000000000007</v>
      </c>
      <c r="AA25" s="1">
        <f>I108</f>
        <v>-93.9399999999996</v>
      </c>
      <c r="AB25" s="1">
        <f>J108</f>
        <v>6050.7600000000011</v>
      </c>
      <c r="AC25" s="1"/>
      <c r="AD25" s="1"/>
      <c r="AE25" s="1"/>
      <c r="AF25" s="28"/>
    </row>
    <row r="26" spans="2:32" ht="15" customHeight="1" x14ac:dyDescent="0.25">
      <c r="B26" s="26"/>
      <c r="C26" s="3">
        <v>4</v>
      </c>
      <c r="D26" s="4">
        <v>3073.21</v>
      </c>
      <c r="E26" s="4">
        <v>450</v>
      </c>
      <c r="F26" s="4">
        <v>2623.4</v>
      </c>
      <c r="G26" s="4">
        <v>6293.7</v>
      </c>
      <c r="H26" s="27"/>
      <c r="I26" s="24"/>
      <c r="J26" s="22"/>
      <c r="K26" s="2"/>
      <c r="O26" s="1"/>
      <c r="P26" s="28"/>
      <c r="R26" s="29"/>
      <c r="S26" s="2"/>
      <c r="W26" s="1"/>
      <c r="X26" s="28"/>
      <c r="Y26">
        <v>23</v>
      </c>
      <c r="Z26" s="1">
        <f>H113</f>
        <v>6121.58</v>
      </c>
      <c r="AA26" s="1">
        <f>I113</f>
        <v>-57.680000000000291</v>
      </c>
      <c r="AB26" s="1">
        <f>J113</f>
        <v>6063.9</v>
      </c>
      <c r="AC26" s="1"/>
      <c r="AD26" s="1"/>
      <c r="AE26" s="1"/>
      <c r="AF26" s="28"/>
    </row>
    <row r="27" spans="2:32" ht="15" customHeight="1" x14ac:dyDescent="0.25">
      <c r="B27" s="26"/>
      <c r="C27" s="3">
        <v>5</v>
      </c>
      <c r="D27" s="4">
        <v>3100.4</v>
      </c>
      <c r="E27" s="4">
        <v>450</v>
      </c>
      <c r="F27" s="4">
        <v>2650.6</v>
      </c>
      <c r="G27" s="4">
        <v>6423.9</v>
      </c>
      <c r="H27" s="27"/>
      <c r="I27" s="24"/>
      <c r="J27" s="22"/>
      <c r="K27" s="2"/>
      <c r="L27" s="1"/>
      <c r="M27" s="1"/>
      <c r="N27" s="1"/>
      <c r="O27" s="1"/>
      <c r="P27" s="28"/>
      <c r="R27" s="29"/>
      <c r="S27" s="2"/>
      <c r="T27" s="1"/>
      <c r="U27" s="1"/>
      <c r="V27" s="1"/>
      <c r="W27" s="1"/>
      <c r="X27" s="28"/>
      <c r="Y27">
        <v>24</v>
      </c>
      <c r="Z27" s="1">
        <f>H118</f>
        <v>6043.2</v>
      </c>
      <c r="AA27" s="1">
        <f>I118</f>
        <v>-52.539999999999964</v>
      </c>
      <c r="AB27" s="1">
        <f>J118</f>
        <v>5990.66</v>
      </c>
      <c r="AC27" s="1"/>
      <c r="AD27" s="1"/>
      <c r="AE27" s="1"/>
      <c r="AF27" s="28"/>
    </row>
    <row r="28" spans="2:32" ht="15" customHeight="1" x14ac:dyDescent="0.25">
      <c r="B28" s="26">
        <v>6</v>
      </c>
      <c r="C28" s="3">
        <v>1</v>
      </c>
      <c r="D28" s="4">
        <v>3577.4</v>
      </c>
      <c r="E28" s="4">
        <v>540</v>
      </c>
      <c r="F28" s="4">
        <v>3037.8</v>
      </c>
      <c r="G28" s="4">
        <v>6457.9</v>
      </c>
      <c r="H28" s="27">
        <f>AVERAGE(F28:F32)</f>
        <v>3034.6599999999994</v>
      </c>
      <c r="I28" s="23">
        <f t="shared" ref="I28" si="8">(H28-(AVERAGE(G28:G32)))</f>
        <v>-3414.2000000000003</v>
      </c>
      <c r="J28" s="21">
        <f t="shared" ref="J28" si="9">SUM(H28:I32)</f>
        <v>-379.54000000000087</v>
      </c>
      <c r="K28" s="2"/>
      <c r="L28" s="1"/>
      <c r="M28" s="1"/>
      <c r="N28" s="1"/>
      <c r="O28" s="1"/>
      <c r="P28" s="28"/>
      <c r="R28" s="29"/>
      <c r="S28" s="2"/>
      <c r="T28" s="1"/>
      <c r="U28" s="1"/>
      <c r="V28" s="1"/>
      <c r="W28" s="1"/>
      <c r="X28" s="28"/>
      <c r="Z28" s="29"/>
      <c r="AA28" s="2"/>
      <c r="AB28" s="1"/>
      <c r="AC28" s="1"/>
      <c r="AD28" s="1"/>
      <c r="AE28" s="1"/>
      <c r="AF28" s="28"/>
    </row>
    <row r="29" spans="2:32" ht="15" customHeight="1" x14ac:dyDescent="0.25">
      <c r="B29" s="26"/>
      <c r="C29" s="3">
        <v>2</v>
      </c>
      <c r="D29" s="4">
        <v>3803.2</v>
      </c>
      <c r="E29" s="4">
        <v>540</v>
      </c>
      <c r="F29" s="4">
        <v>3263.6</v>
      </c>
      <c r="G29" s="4">
        <v>6831.9</v>
      </c>
      <c r="H29" s="27"/>
      <c r="I29" s="24"/>
      <c r="J29" s="22"/>
      <c r="K29" s="2"/>
      <c r="L29" s="1"/>
      <c r="M29" s="1"/>
      <c r="N29" s="1"/>
      <c r="O29" s="1"/>
      <c r="P29" s="28"/>
      <c r="R29" s="29"/>
      <c r="S29" s="2"/>
      <c r="T29" s="1"/>
      <c r="U29" s="1"/>
      <c r="V29" s="1"/>
      <c r="W29" s="1"/>
      <c r="X29" s="28"/>
      <c r="Z29" s="29"/>
      <c r="AA29" s="2"/>
      <c r="AB29" s="1"/>
      <c r="AC29" s="1"/>
      <c r="AD29" s="1"/>
      <c r="AE29" s="1"/>
      <c r="AF29" s="28"/>
    </row>
    <row r="30" spans="2:32" ht="15" customHeight="1" x14ac:dyDescent="0.25">
      <c r="B30" s="26"/>
      <c r="C30" s="3">
        <v>3</v>
      </c>
      <c r="D30" s="4">
        <v>3344.3</v>
      </c>
      <c r="E30" s="4">
        <v>540</v>
      </c>
      <c r="F30" s="4">
        <v>2804.7</v>
      </c>
      <c r="G30" s="4">
        <v>6130.5</v>
      </c>
      <c r="H30" s="27"/>
      <c r="I30" s="24"/>
      <c r="J30" s="22"/>
      <c r="K30" s="2"/>
      <c r="L30" s="1"/>
      <c r="M30" s="1"/>
      <c r="N30" s="1"/>
      <c r="O30" s="1"/>
      <c r="P30" s="28"/>
      <c r="R30" s="29"/>
      <c r="S30" s="2"/>
      <c r="T30" s="1"/>
      <c r="U30" s="1"/>
      <c r="V30" s="1"/>
      <c r="W30" s="1"/>
      <c r="X30" s="28"/>
      <c r="Z30" s="29"/>
      <c r="AA30" s="2"/>
      <c r="AB30" s="1"/>
      <c r="AC30" s="1"/>
      <c r="AD30" s="1"/>
      <c r="AE30" s="1"/>
      <c r="AF30" s="28"/>
    </row>
    <row r="31" spans="2:32" ht="15" customHeight="1" x14ac:dyDescent="0.25">
      <c r="B31" s="26"/>
      <c r="C31" s="3">
        <v>4</v>
      </c>
      <c r="D31" s="4">
        <v>3607.5</v>
      </c>
      <c r="E31" s="4">
        <v>540</v>
      </c>
      <c r="F31" s="4">
        <v>3067.8</v>
      </c>
      <c r="G31" s="4">
        <v>6514.7</v>
      </c>
      <c r="H31" s="27"/>
      <c r="I31" s="24"/>
      <c r="J31" s="22"/>
      <c r="K31" s="2"/>
      <c r="L31" s="1"/>
      <c r="M31" s="1"/>
      <c r="N31" s="1"/>
      <c r="O31" s="1"/>
      <c r="P31" s="28"/>
      <c r="R31" s="29"/>
      <c r="S31" s="2"/>
      <c r="T31" s="1"/>
      <c r="U31" s="1"/>
      <c r="V31" s="1"/>
      <c r="W31" s="1"/>
      <c r="X31" s="28"/>
      <c r="Z31" s="29"/>
      <c r="AA31" s="2"/>
      <c r="AB31" s="1"/>
      <c r="AC31" s="1"/>
      <c r="AD31" s="1"/>
      <c r="AE31" s="1"/>
      <c r="AF31" s="28"/>
    </row>
    <row r="32" spans="2:32" ht="15" customHeight="1" x14ac:dyDescent="0.25">
      <c r="B32" s="26"/>
      <c r="C32" s="3">
        <v>5</v>
      </c>
      <c r="D32" s="4">
        <v>3539.1</v>
      </c>
      <c r="E32" s="4">
        <v>540</v>
      </c>
      <c r="F32" s="4">
        <v>2999.4</v>
      </c>
      <c r="G32" s="4">
        <v>6309.3</v>
      </c>
      <c r="H32" s="27"/>
      <c r="I32" s="24"/>
      <c r="J32" s="22"/>
      <c r="K32" s="2"/>
      <c r="L32" s="1"/>
      <c r="M32" s="1"/>
      <c r="N32" s="1"/>
      <c r="O32" s="1"/>
      <c r="P32" s="28"/>
      <c r="R32" s="29"/>
      <c r="S32" s="2"/>
      <c r="T32" s="1"/>
      <c r="U32" s="1"/>
      <c r="V32" s="1"/>
      <c r="W32" s="1"/>
      <c r="X32" s="28"/>
      <c r="Z32" s="29"/>
      <c r="AA32" s="2"/>
      <c r="AB32" s="1"/>
      <c r="AC32" s="1"/>
      <c r="AD32" s="1"/>
      <c r="AE32" s="1"/>
      <c r="AF32" s="28"/>
    </row>
    <row r="33" spans="2:10" ht="15" customHeight="1" x14ac:dyDescent="0.25">
      <c r="B33" s="26">
        <v>7</v>
      </c>
      <c r="C33" s="3">
        <v>1</v>
      </c>
      <c r="D33" s="4">
        <v>4323.5</v>
      </c>
      <c r="E33" s="4">
        <v>630</v>
      </c>
      <c r="F33" s="4">
        <v>3694</v>
      </c>
      <c r="G33" s="4">
        <v>6890</v>
      </c>
      <c r="H33" s="27">
        <f>AVERAGE(F33:F37)</f>
        <v>3626.6</v>
      </c>
      <c r="I33" s="23">
        <f t="shared" ref="I33" si="10">(H33-(AVERAGE(G33:G37)))</f>
        <v>-3128.7600000000007</v>
      </c>
      <c r="J33" s="21">
        <f t="shared" ref="J33" si="11">SUM(H33:I37)</f>
        <v>497.83999999999924</v>
      </c>
    </row>
    <row r="34" spans="2:10" ht="15" customHeight="1" x14ac:dyDescent="0.25">
      <c r="B34" s="26"/>
      <c r="C34" s="3">
        <v>2</v>
      </c>
      <c r="D34" s="4">
        <v>4296</v>
      </c>
      <c r="E34" s="4">
        <v>630</v>
      </c>
      <c r="F34" s="4">
        <v>3666.5</v>
      </c>
      <c r="G34" s="4">
        <v>6909.1</v>
      </c>
      <c r="H34" s="27"/>
      <c r="I34" s="24"/>
      <c r="J34" s="22"/>
    </row>
    <row r="35" spans="2:10" ht="15" customHeight="1" x14ac:dyDescent="0.25">
      <c r="B35" s="26"/>
      <c r="C35" s="3">
        <v>3</v>
      </c>
      <c r="D35" s="4">
        <v>4266.3999999999996</v>
      </c>
      <c r="E35" s="4">
        <v>630</v>
      </c>
      <c r="F35" s="4">
        <v>3636.9</v>
      </c>
      <c r="G35" s="4">
        <v>6875.8</v>
      </c>
      <c r="H35" s="27"/>
      <c r="I35" s="24"/>
      <c r="J35" s="22"/>
    </row>
    <row r="36" spans="2:10" ht="15" customHeight="1" x14ac:dyDescent="0.25">
      <c r="B36" s="26"/>
      <c r="C36" s="3">
        <v>4</v>
      </c>
      <c r="D36" s="4">
        <v>4080.85</v>
      </c>
      <c r="E36" s="4">
        <v>630</v>
      </c>
      <c r="F36" s="4">
        <v>3451</v>
      </c>
      <c r="G36" s="4">
        <v>6361.1</v>
      </c>
      <c r="H36" s="27"/>
      <c r="I36" s="24"/>
      <c r="J36" s="22"/>
    </row>
    <row r="37" spans="2:10" ht="15" customHeight="1" x14ac:dyDescent="0.25">
      <c r="B37" s="26"/>
      <c r="C37" s="3">
        <v>5</v>
      </c>
      <c r="D37" s="4">
        <v>4314.1000000000004</v>
      </c>
      <c r="E37" s="4">
        <v>630</v>
      </c>
      <c r="F37" s="4">
        <v>3684.6</v>
      </c>
      <c r="G37" s="4">
        <v>6740.8</v>
      </c>
      <c r="H37" s="27"/>
      <c r="I37" s="24"/>
      <c r="J37" s="22"/>
    </row>
    <row r="38" spans="2:10" ht="15" customHeight="1" x14ac:dyDescent="0.25">
      <c r="B38" s="26">
        <v>8</v>
      </c>
      <c r="C38" s="3">
        <v>1</v>
      </c>
      <c r="D38" s="4">
        <v>4829.3</v>
      </c>
      <c r="E38" s="4">
        <v>720</v>
      </c>
      <c r="F38" s="4">
        <v>4110</v>
      </c>
      <c r="G38" s="4">
        <v>6589.2</v>
      </c>
      <c r="H38" s="27">
        <f>AVERAGE(F38:F42)</f>
        <v>4091.12</v>
      </c>
      <c r="I38" s="23">
        <f t="shared" ref="I38:I78" si="12">(H38-(AVERAGE(G38:G42)))</f>
        <v>-2542.0599999999986</v>
      </c>
      <c r="J38" s="21">
        <f t="shared" ref="J38" si="13">SUM(H38:I42)</f>
        <v>1549.0600000000013</v>
      </c>
    </row>
    <row r="39" spans="2:10" ht="15" customHeight="1" x14ac:dyDescent="0.25">
      <c r="B39" s="26"/>
      <c r="C39" s="3">
        <v>2</v>
      </c>
      <c r="D39" s="4">
        <v>4972.5</v>
      </c>
      <c r="E39" s="4">
        <v>720</v>
      </c>
      <c r="F39" s="4">
        <v>4253.3</v>
      </c>
      <c r="G39" s="4">
        <v>6834.5</v>
      </c>
      <c r="H39" s="27"/>
      <c r="I39" s="24"/>
      <c r="J39" s="22"/>
    </row>
    <row r="40" spans="2:10" ht="15" customHeight="1" x14ac:dyDescent="0.25">
      <c r="B40" s="26"/>
      <c r="C40" s="3">
        <v>3</v>
      </c>
      <c r="D40" s="4">
        <v>4666.3999999999996</v>
      </c>
      <c r="E40" s="4">
        <v>720</v>
      </c>
      <c r="F40" s="4">
        <v>3947.1</v>
      </c>
      <c r="G40" s="4">
        <v>6443.9</v>
      </c>
      <c r="H40" s="27"/>
      <c r="I40" s="24"/>
      <c r="J40" s="22"/>
    </row>
    <row r="41" spans="2:10" ht="15" customHeight="1" x14ac:dyDescent="0.25">
      <c r="B41" s="26"/>
      <c r="C41" s="3">
        <v>4</v>
      </c>
      <c r="D41" s="4">
        <v>4687.1000000000004</v>
      </c>
      <c r="E41" s="4">
        <v>720</v>
      </c>
      <c r="F41" s="4">
        <v>3987.8</v>
      </c>
      <c r="G41" s="4">
        <v>6509.6</v>
      </c>
      <c r="H41" s="27"/>
      <c r="I41" s="24"/>
      <c r="J41" s="22"/>
    </row>
    <row r="42" spans="2:10" ht="15" customHeight="1" x14ac:dyDescent="0.25">
      <c r="B42" s="26"/>
      <c r="C42" s="3">
        <v>5</v>
      </c>
      <c r="D42" s="4">
        <v>4876.7</v>
      </c>
      <c r="E42" s="4">
        <v>720</v>
      </c>
      <c r="F42" s="4">
        <v>4157.3999999999996</v>
      </c>
      <c r="G42" s="4">
        <v>6788.7</v>
      </c>
      <c r="H42" s="27"/>
      <c r="I42" s="24"/>
      <c r="J42" s="22"/>
    </row>
    <row r="43" spans="2:10" ht="15" customHeight="1" x14ac:dyDescent="0.25">
      <c r="B43" s="26">
        <v>9</v>
      </c>
      <c r="C43" s="3">
        <v>1</v>
      </c>
      <c r="D43" s="4">
        <v>5283.3</v>
      </c>
      <c r="E43" s="4">
        <v>810</v>
      </c>
      <c r="F43" s="4">
        <v>4429.2</v>
      </c>
      <c r="G43" s="4">
        <v>6390.4</v>
      </c>
      <c r="H43" s="27">
        <f>AVERAGE(F43:F47)</f>
        <v>4500.0600000000004</v>
      </c>
      <c r="I43" s="23">
        <f t="shared" si="12"/>
        <v>-2048.1999999999989</v>
      </c>
      <c r="J43" s="21">
        <f>SUM(H43:I47)</f>
        <v>2451.8600000000015</v>
      </c>
    </row>
    <row r="44" spans="2:10" ht="15" customHeight="1" x14ac:dyDescent="0.25">
      <c r="B44" s="26"/>
      <c r="C44" s="3">
        <v>2</v>
      </c>
      <c r="D44" s="4">
        <v>5304.6</v>
      </c>
      <c r="E44" s="4">
        <v>810</v>
      </c>
      <c r="F44" s="4">
        <v>4495.5</v>
      </c>
      <c r="G44" s="4">
        <v>6594.5</v>
      </c>
      <c r="H44" s="27"/>
      <c r="I44" s="24"/>
      <c r="J44" s="22"/>
    </row>
    <row r="45" spans="2:10" ht="15" customHeight="1" x14ac:dyDescent="0.25">
      <c r="B45" s="26"/>
      <c r="C45" s="3">
        <v>3</v>
      </c>
      <c r="D45" s="4">
        <v>5373.9</v>
      </c>
      <c r="E45" s="4">
        <v>810</v>
      </c>
      <c r="F45" s="4">
        <v>4564.8</v>
      </c>
      <c r="G45" s="4">
        <v>6631.4</v>
      </c>
      <c r="H45" s="27"/>
      <c r="I45" s="24"/>
      <c r="J45" s="22"/>
    </row>
    <row r="46" spans="2:10" ht="15" customHeight="1" x14ac:dyDescent="0.25">
      <c r="B46" s="26"/>
      <c r="C46" s="3">
        <v>4</v>
      </c>
      <c r="D46" s="4">
        <v>5357.5</v>
      </c>
      <c r="E46" s="4">
        <v>810</v>
      </c>
      <c r="F46" s="4">
        <v>4548.3999999999996</v>
      </c>
      <c r="G46" s="4">
        <v>6649.9</v>
      </c>
      <c r="H46" s="27"/>
      <c r="I46" s="24"/>
      <c r="J46" s="22"/>
    </row>
    <row r="47" spans="2:10" ht="15" customHeight="1" x14ac:dyDescent="0.25">
      <c r="B47" s="26"/>
      <c r="C47" s="3">
        <v>5</v>
      </c>
      <c r="D47" s="4">
        <v>5271.5</v>
      </c>
      <c r="E47" s="4">
        <v>810</v>
      </c>
      <c r="F47" s="4">
        <v>4462.3999999999996</v>
      </c>
      <c r="G47" s="4">
        <v>6475.1</v>
      </c>
      <c r="H47" s="27"/>
      <c r="I47" s="24"/>
      <c r="J47" s="22"/>
    </row>
    <row r="48" spans="2:10" ht="15" customHeight="1" x14ac:dyDescent="0.25">
      <c r="B48" s="26">
        <v>10</v>
      </c>
      <c r="C48" s="3">
        <v>1</v>
      </c>
      <c r="D48" s="4">
        <v>5796.1</v>
      </c>
      <c r="E48" s="4">
        <v>900</v>
      </c>
      <c r="F48" s="4">
        <v>4897.2</v>
      </c>
      <c r="G48" s="4">
        <v>6522</v>
      </c>
      <c r="H48" s="27">
        <f>AVERAGE(F48:F52)</f>
        <v>4991.3799999999992</v>
      </c>
      <c r="I48" s="23">
        <f t="shared" si="12"/>
        <v>-1603.4980000000005</v>
      </c>
      <c r="J48" s="21">
        <f t="shared" ref="J48" si="14">SUM(H48:I52)</f>
        <v>3387.8819999999987</v>
      </c>
    </row>
    <row r="49" spans="2:10" ht="15" customHeight="1" x14ac:dyDescent="0.25">
      <c r="B49" s="26"/>
      <c r="C49" s="3">
        <v>2</v>
      </c>
      <c r="D49" s="4">
        <v>6211.3</v>
      </c>
      <c r="E49" s="4">
        <v>900</v>
      </c>
      <c r="F49" s="4">
        <v>5312.4</v>
      </c>
      <c r="G49" s="4">
        <v>6993.69</v>
      </c>
      <c r="H49" s="27"/>
      <c r="I49" s="24"/>
      <c r="J49" s="22"/>
    </row>
    <row r="50" spans="2:10" ht="15" customHeight="1" x14ac:dyDescent="0.25">
      <c r="B50" s="26"/>
      <c r="C50" s="3">
        <v>3</v>
      </c>
      <c r="D50" s="4">
        <v>5926.4</v>
      </c>
      <c r="E50" s="4">
        <v>900</v>
      </c>
      <c r="F50" s="4">
        <v>5027.5</v>
      </c>
      <c r="G50" s="4">
        <v>6590.6</v>
      </c>
      <c r="H50" s="27"/>
      <c r="I50" s="24"/>
      <c r="J50" s="22"/>
    </row>
    <row r="51" spans="2:10" ht="15" customHeight="1" x14ac:dyDescent="0.25">
      <c r="B51" s="26"/>
      <c r="C51" s="3">
        <v>4</v>
      </c>
      <c r="D51" s="4">
        <v>5907.5</v>
      </c>
      <c r="E51" s="4">
        <v>900</v>
      </c>
      <c r="F51" s="4">
        <v>5008.6000000000004</v>
      </c>
      <c r="G51" s="4">
        <v>6584.4</v>
      </c>
      <c r="H51" s="27"/>
      <c r="I51" s="24"/>
      <c r="J51" s="22"/>
    </row>
    <row r="52" spans="2:10" ht="15" customHeight="1" x14ac:dyDescent="0.25">
      <c r="B52" s="26"/>
      <c r="C52" s="3">
        <v>5</v>
      </c>
      <c r="D52" s="4">
        <v>5610.1</v>
      </c>
      <c r="E52" s="4">
        <v>900</v>
      </c>
      <c r="F52" s="4">
        <v>4711.2</v>
      </c>
      <c r="G52" s="4">
        <v>6283.7</v>
      </c>
      <c r="H52" s="27"/>
      <c r="I52" s="24"/>
      <c r="J52" s="22"/>
    </row>
    <row r="53" spans="2:10" ht="15" customHeight="1" x14ac:dyDescent="0.25">
      <c r="B53" s="26">
        <v>11</v>
      </c>
      <c r="C53" s="3">
        <v>1</v>
      </c>
      <c r="D53" s="4">
        <v>6491.1</v>
      </c>
      <c r="E53" s="4">
        <v>990</v>
      </c>
      <c r="F53" s="4">
        <v>5502.7</v>
      </c>
      <c r="G53" s="4">
        <v>6735.4</v>
      </c>
      <c r="H53" s="27">
        <f>AVERAGE(F53:F57)</f>
        <v>5092.5999999999995</v>
      </c>
      <c r="I53" s="23">
        <f t="shared" si="12"/>
        <v>-1197.96</v>
      </c>
      <c r="J53" s="21">
        <f t="shared" ref="J53" si="15">SUM(H53:I57)</f>
        <v>3894.6399999999994</v>
      </c>
    </row>
    <row r="54" spans="2:10" ht="15" customHeight="1" x14ac:dyDescent="0.25">
      <c r="B54" s="26"/>
      <c r="C54" s="3">
        <v>2</v>
      </c>
      <c r="D54" s="4">
        <v>5994</v>
      </c>
      <c r="E54" s="4">
        <v>990</v>
      </c>
      <c r="F54" s="4">
        <v>4955.3999999999996</v>
      </c>
      <c r="G54" s="4">
        <v>6150.2</v>
      </c>
      <c r="H54" s="27"/>
      <c r="I54" s="24"/>
      <c r="J54" s="22"/>
    </row>
    <row r="55" spans="2:10" ht="15" customHeight="1" x14ac:dyDescent="0.25">
      <c r="B55" s="26"/>
      <c r="C55" s="3">
        <v>3</v>
      </c>
      <c r="D55" s="4">
        <v>5935.5</v>
      </c>
      <c r="E55" s="4">
        <v>990</v>
      </c>
      <c r="F55" s="4">
        <v>4946.8999999999996</v>
      </c>
      <c r="G55" s="4">
        <v>6140.8</v>
      </c>
      <c r="H55" s="27"/>
      <c r="I55" s="24"/>
      <c r="J55" s="22"/>
    </row>
    <row r="56" spans="2:10" ht="15" customHeight="1" x14ac:dyDescent="0.25">
      <c r="B56" s="26"/>
      <c r="C56" s="3">
        <v>4</v>
      </c>
      <c r="D56" s="4">
        <v>6179.4</v>
      </c>
      <c r="E56" s="4">
        <v>990</v>
      </c>
      <c r="F56" s="4">
        <v>5190.7</v>
      </c>
      <c r="G56" s="4">
        <v>6447.7</v>
      </c>
      <c r="H56" s="27"/>
      <c r="I56" s="24"/>
      <c r="J56" s="22"/>
    </row>
    <row r="57" spans="2:10" ht="15" customHeight="1" x14ac:dyDescent="0.25">
      <c r="B57" s="26"/>
      <c r="C57" s="3">
        <v>5</v>
      </c>
      <c r="D57" s="4">
        <v>5856</v>
      </c>
      <c r="E57" s="4">
        <v>990</v>
      </c>
      <c r="F57" s="4">
        <v>4867.3</v>
      </c>
      <c r="G57" s="4">
        <v>5978.7</v>
      </c>
      <c r="H57" s="27"/>
      <c r="I57" s="24"/>
      <c r="J57" s="22"/>
    </row>
    <row r="58" spans="2:10" ht="15" customHeight="1" x14ac:dyDescent="0.25">
      <c r="B58" s="26">
        <v>12</v>
      </c>
      <c r="C58" s="3">
        <v>1</v>
      </c>
      <c r="D58" s="4">
        <v>6712.1</v>
      </c>
      <c r="E58" s="4">
        <v>1080</v>
      </c>
      <c r="F58" s="4">
        <v>5633.7</v>
      </c>
      <c r="G58" s="4">
        <v>6569.3</v>
      </c>
      <c r="H58" s="27">
        <f>AVERAGE(F58:F62)</f>
        <v>5566.94</v>
      </c>
      <c r="I58" s="23">
        <f t="shared" si="12"/>
        <v>-938.80000000000018</v>
      </c>
      <c r="J58" s="21">
        <f t="shared" ref="J58" si="16">SUM(H58:I62)</f>
        <v>4628.1399999999994</v>
      </c>
    </row>
    <row r="59" spans="2:10" ht="15" customHeight="1" x14ac:dyDescent="0.25">
      <c r="B59" s="26"/>
      <c r="C59" s="3">
        <v>2</v>
      </c>
      <c r="D59" s="4">
        <v>6385.3</v>
      </c>
      <c r="E59" s="4">
        <v>1080</v>
      </c>
      <c r="F59" s="4">
        <v>5306.9</v>
      </c>
      <c r="G59" s="4">
        <v>6223.8</v>
      </c>
      <c r="H59" s="27"/>
      <c r="I59" s="24"/>
      <c r="J59" s="22"/>
    </row>
    <row r="60" spans="2:10" ht="15" customHeight="1" x14ac:dyDescent="0.25">
      <c r="B60" s="26"/>
      <c r="C60" s="3">
        <v>3</v>
      </c>
      <c r="D60" s="4">
        <v>6650.5</v>
      </c>
      <c r="E60" s="4">
        <v>1080</v>
      </c>
      <c r="F60" s="4">
        <v>5572.1</v>
      </c>
      <c r="G60" s="4">
        <v>6523.5</v>
      </c>
      <c r="H60" s="27"/>
      <c r="I60" s="24"/>
      <c r="J60" s="22"/>
    </row>
    <row r="61" spans="2:10" ht="15" customHeight="1" x14ac:dyDescent="0.25">
      <c r="B61" s="26"/>
      <c r="C61" s="3">
        <v>4</v>
      </c>
      <c r="D61" s="4">
        <v>6494.4</v>
      </c>
      <c r="E61" s="4">
        <v>1080</v>
      </c>
      <c r="F61" s="4">
        <v>5415.8</v>
      </c>
      <c r="G61" s="4">
        <v>6309.1</v>
      </c>
      <c r="H61" s="27"/>
      <c r="I61" s="24"/>
      <c r="J61" s="22"/>
    </row>
    <row r="62" spans="2:10" ht="15" customHeight="1" x14ac:dyDescent="0.25">
      <c r="B62" s="26"/>
      <c r="C62" s="3">
        <v>5</v>
      </c>
      <c r="D62" s="4">
        <v>6984.4</v>
      </c>
      <c r="E62" s="4">
        <v>1080</v>
      </c>
      <c r="F62" s="4">
        <v>5906.2</v>
      </c>
      <c r="G62" s="4">
        <v>6903</v>
      </c>
      <c r="H62" s="27"/>
      <c r="I62" s="24"/>
      <c r="J62" s="22"/>
    </row>
    <row r="63" spans="2:10" ht="15" customHeight="1" x14ac:dyDescent="0.25">
      <c r="B63" s="26">
        <v>13</v>
      </c>
      <c r="C63" s="3">
        <v>1</v>
      </c>
      <c r="D63" s="4">
        <v>6752</v>
      </c>
      <c r="E63" s="4">
        <v>1170</v>
      </c>
      <c r="F63" s="4">
        <v>5583.9</v>
      </c>
      <c r="G63" s="4">
        <v>6277.1</v>
      </c>
      <c r="H63" s="27">
        <f>AVERAGE(F63:F67)</f>
        <v>5595.58</v>
      </c>
      <c r="I63" s="23">
        <f t="shared" si="12"/>
        <v>-707.13999999999942</v>
      </c>
      <c r="J63" s="21">
        <f t="shared" ref="J63" si="17">SUM(H63:I67)</f>
        <v>4888.4400000000005</v>
      </c>
    </row>
    <row r="64" spans="2:10" ht="15" customHeight="1" x14ac:dyDescent="0.25">
      <c r="B64" s="26"/>
      <c r="C64" s="3">
        <v>2</v>
      </c>
      <c r="D64" s="4">
        <v>6880.6</v>
      </c>
      <c r="E64" s="4">
        <v>1170</v>
      </c>
      <c r="F64" s="4">
        <v>5692.5</v>
      </c>
      <c r="G64" s="4">
        <v>6461.6</v>
      </c>
      <c r="H64" s="27"/>
      <c r="I64" s="24"/>
      <c r="J64" s="22"/>
    </row>
    <row r="65" spans="2:10" ht="15" customHeight="1" x14ac:dyDescent="0.25">
      <c r="B65" s="26"/>
      <c r="C65" s="3">
        <v>3</v>
      </c>
      <c r="D65" s="4">
        <v>6736.1</v>
      </c>
      <c r="E65" s="4">
        <v>1170</v>
      </c>
      <c r="F65" s="4">
        <v>5568</v>
      </c>
      <c r="G65" s="4">
        <v>6242.9</v>
      </c>
      <c r="H65" s="27"/>
      <c r="I65" s="24"/>
      <c r="J65" s="22"/>
    </row>
    <row r="66" spans="2:10" ht="15" customHeight="1" x14ac:dyDescent="0.25">
      <c r="B66" s="26"/>
      <c r="C66" s="3">
        <v>4</v>
      </c>
      <c r="D66" s="4">
        <v>6849</v>
      </c>
      <c r="E66" s="4">
        <v>1170</v>
      </c>
      <c r="F66" s="4">
        <v>5680.9</v>
      </c>
      <c r="G66" s="4">
        <v>6345.6</v>
      </c>
      <c r="H66" s="27"/>
      <c r="I66" s="24"/>
      <c r="J66" s="22"/>
    </row>
    <row r="67" spans="2:10" ht="15" customHeight="1" x14ac:dyDescent="0.25">
      <c r="B67" s="26"/>
      <c r="C67" s="3">
        <v>5</v>
      </c>
      <c r="D67" s="4">
        <v>6620.6</v>
      </c>
      <c r="E67" s="4">
        <v>1170</v>
      </c>
      <c r="F67" s="4">
        <v>5452.6</v>
      </c>
      <c r="G67" s="4">
        <v>6186.4</v>
      </c>
      <c r="H67" s="27"/>
      <c r="I67" s="24"/>
      <c r="J67" s="22"/>
    </row>
    <row r="68" spans="2:10" ht="15" customHeight="1" x14ac:dyDescent="0.25">
      <c r="B68" s="26">
        <v>14</v>
      </c>
      <c r="C68" s="3">
        <v>1</v>
      </c>
      <c r="D68" s="4">
        <v>7190.8</v>
      </c>
      <c r="E68" s="4">
        <v>1260</v>
      </c>
      <c r="F68" s="4">
        <v>5932.9</v>
      </c>
      <c r="G68" s="4">
        <v>6572.4</v>
      </c>
      <c r="H68" s="27">
        <f>AVERAGE(F68:F72)</f>
        <v>5759.8</v>
      </c>
      <c r="I68" s="23">
        <f t="shared" si="12"/>
        <v>-589.63999999999942</v>
      </c>
      <c r="J68" s="21">
        <f t="shared" ref="J68" si="18">SUM(H68:I72)</f>
        <v>5170.1600000000008</v>
      </c>
    </row>
    <row r="69" spans="2:10" ht="15" customHeight="1" x14ac:dyDescent="0.25">
      <c r="B69" s="26"/>
      <c r="C69" s="3">
        <v>2</v>
      </c>
      <c r="D69" s="4">
        <v>7207.4</v>
      </c>
      <c r="E69" s="4">
        <v>1260</v>
      </c>
      <c r="F69" s="4">
        <v>5950</v>
      </c>
      <c r="G69" s="4">
        <v>6602</v>
      </c>
      <c r="H69" s="27"/>
      <c r="I69" s="24"/>
      <c r="J69" s="22"/>
    </row>
    <row r="70" spans="2:10" ht="15" customHeight="1" x14ac:dyDescent="0.25">
      <c r="B70" s="26"/>
      <c r="C70" s="3">
        <v>3</v>
      </c>
      <c r="D70" s="4">
        <v>6610.4</v>
      </c>
      <c r="E70" s="4">
        <v>1260</v>
      </c>
      <c r="F70" s="4">
        <v>5352.6</v>
      </c>
      <c r="G70" s="4">
        <v>5832.4</v>
      </c>
      <c r="H70" s="27"/>
      <c r="I70" s="24"/>
      <c r="J70" s="22"/>
    </row>
    <row r="71" spans="2:10" ht="15" customHeight="1" x14ac:dyDescent="0.25">
      <c r="B71" s="26"/>
      <c r="C71" s="3">
        <v>4</v>
      </c>
      <c r="D71" s="4">
        <v>6961.2</v>
      </c>
      <c r="E71" s="4">
        <v>1260</v>
      </c>
      <c r="F71" s="4">
        <v>5703.4</v>
      </c>
      <c r="G71" s="4">
        <v>6235</v>
      </c>
      <c r="H71" s="27"/>
      <c r="I71" s="24"/>
      <c r="J71" s="22"/>
    </row>
    <row r="72" spans="2:10" ht="15" customHeight="1" x14ac:dyDescent="0.25">
      <c r="B72" s="26"/>
      <c r="C72" s="3">
        <v>5</v>
      </c>
      <c r="D72" s="4">
        <v>7111.9</v>
      </c>
      <c r="E72" s="4">
        <v>1260</v>
      </c>
      <c r="F72" s="4">
        <v>5860.1</v>
      </c>
      <c r="G72" s="4">
        <v>6505.4</v>
      </c>
      <c r="H72" s="27"/>
      <c r="I72" s="24"/>
      <c r="J72" s="22"/>
    </row>
    <row r="73" spans="2:10" ht="15" customHeight="1" x14ac:dyDescent="0.25">
      <c r="B73" s="26">
        <v>15</v>
      </c>
      <c r="C73" s="3">
        <v>1</v>
      </c>
      <c r="D73" s="4">
        <v>7870.9</v>
      </c>
      <c r="E73" s="4">
        <v>1350</v>
      </c>
      <c r="F73" s="4">
        <v>6523.4</v>
      </c>
      <c r="G73" s="4">
        <v>6997.2</v>
      </c>
      <c r="H73" s="27">
        <f>AVERAGE(F73:F77)</f>
        <v>6084.9</v>
      </c>
      <c r="I73" s="23">
        <f t="shared" si="12"/>
        <v>-422.18000000000029</v>
      </c>
      <c r="J73" s="21">
        <f>SUM(H73:I77)</f>
        <v>5662.7199999999993</v>
      </c>
    </row>
    <row r="74" spans="2:10" ht="15" customHeight="1" x14ac:dyDescent="0.25">
      <c r="B74" s="26"/>
      <c r="C74" s="3">
        <v>2</v>
      </c>
      <c r="D74" s="4">
        <v>7273.4</v>
      </c>
      <c r="E74" s="4">
        <v>1350</v>
      </c>
      <c r="F74" s="4">
        <v>5925.9</v>
      </c>
      <c r="G74" s="4">
        <v>6339.4</v>
      </c>
      <c r="H74" s="27"/>
      <c r="I74" s="24"/>
      <c r="J74" s="22"/>
    </row>
    <row r="75" spans="2:10" ht="15" customHeight="1" x14ac:dyDescent="0.25">
      <c r="B75" s="26"/>
      <c r="C75" s="3">
        <v>3</v>
      </c>
      <c r="D75" s="4">
        <v>7496.3</v>
      </c>
      <c r="E75" s="4">
        <v>1350</v>
      </c>
      <c r="F75" s="4">
        <v>6148.8</v>
      </c>
      <c r="G75" s="4">
        <v>6551.4</v>
      </c>
      <c r="H75" s="27"/>
      <c r="I75" s="24"/>
      <c r="J75" s="22"/>
    </row>
    <row r="76" spans="2:10" ht="15" customHeight="1" x14ac:dyDescent="0.25">
      <c r="B76" s="26"/>
      <c r="C76" s="3">
        <v>4</v>
      </c>
      <c r="D76" s="4">
        <v>7049.7</v>
      </c>
      <c r="E76" s="4">
        <v>1350</v>
      </c>
      <c r="F76" s="4">
        <v>5702.2</v>
      </c>
      <c r="G76" s="4">
        <v>6088.8</v>
      </c>
      <c r="H76" s="27"/>
      <c r="I76" s="24"/>
      <c r="J76" s="22"/>
    </row>
    <row r="77" spans="2:10" ht="15" customHeight="1" x14ac:dyDescent="0.25">
      <c r="B77" s="26"/>
      <c r="C77" s="3">
        <v>5</v>
      </c>
      <c r="D77" s="4">
        <v>7471.1</v>
      </c>
      <c r="E77" s="4">
        <v>1350</v>
      </c>
      <c r="F77" s="4">
        <v>6124.2</v>
      </c>
      <c r="G77" s="4">
        <v>6558.6</v>
      </c>
      <c r="H77" s="27"/>
      <c r="I77" s="24"/>
      <c r="J77" s="22"/>
    </row>
    <row r="78" spans="2:10" ht="15" customHeight="1" x14ac:dyDescent="0.25">
      <c r="B78" s="26">
        <v>16</v>
      </c>
      <c r="C78" s="3">
        <v>1</v>
      </c>
      <c r="D78" s="4">
        <v>8010.6</v>
      </c>
      <c r="E78" s="4">
        <v>1440</v>
      </c>
      <c r="F78" s="4">
        <v>6573.5</v>
      </c>
      <c r="G78" s="4">
        <v>6907.9</v>
      </c>
      <c r="H78" s="27">
        <f>AVERAGE(F78:F82)</f>
        <v>6115.12</v>
      </c>
      <c r="I78" s="23">
        <f t="shared" si="12"/>
        <v>-316.94000000000051</v>
      </c>
      <c r="J78" s="21">
        <f t="shared" ref="J78" si="19">SUM(H78:I82)</f>
        <v>5798.1799999999994</v>
      </c>
    </row>
    <row r="79" spans="2:10" ht="15" customHeight="1" x14ac:dyDescent="0.25">
      <c r="B79" s="26"/>
      <c r="C79" s="3">
        <v>2</v>
      </c>
      <c r="D79" s="4">
        <v>7694.4</v>
      </c>
      <c r="E79" s="4">
        <v>1440</v>
      </c>
      <c r="F79" s="4">
        <v>6257.6</v>
      </c>
      <c r="G79" s="4">
        <v>6567.1</v>
      </c>
      <c r="H79" s="27"/>
      <c r="I79" s="24"/>
      <c r="J79" s="22"/>
    </row>
    <row r="80" spans="2:10" ht="15" customHeight="1" x14ac:dyDescent="0.25">
      <c r="B80" s="26"/>
      <c r="C80" s="3">
        <v>3</v>
      </c>
      <c r="D80" s="4">
        <v>7285.7</v>
      </c>
      <c r="E80" s="4">
        <v>1440</v>
      </c>
      <c r="F80" s="4">
        <v>5848.6</v>
      </c>
      <c r="G80" s="4">
        <v>6166.4</v>
      </c>
      <c r="H80" s="27"/>
      <c r="I80" s="24"/>
      <c r="J80" s="22"/>
    </row>
    <row r="81" spans="2:10" ht="15" customHeight="1" x14ac:dyDescent="0.25">
      <c r="B81" s="26"/>
      <c r="C81" s="3">
        <v>4</v>
      </c>
      <c r="D81" s="4">
        <v>7264.7</v>
      </c>
      <c r="E81" s="4">
        <v>1440</v>
      </c>
      <c r="F81" s="4">
        <v>5827.4</v>
      </c>
      <c r="G81" s="4">
        <v>6147.7</v>
      </c>
      <c r="H81" s="27"/>
      <c r="I81" s="24"/>
      <c r="J81" s="22"/>
    </row>
    <row r="82" spans="2:10" ht="15" customHeight="1" x14ac:dyDescent="0.25">
      <c r="B82" s="26"/>
      <c r="C82" s="3">
        <v>5</v>
      </c>
      <c r="D82" s="4">
        <v>7505.6</v>
      </c>
      <c r="E82" s="4">
        <v>1440</v>
      </c>
      <c r="F82" s="4">
        <v>6068.5</v>
      </c>
      <c r="G82" s="4">
        <v>6371.2</v>
      </c>
      <c r="H82" s="27"/>
      <c r="I82" s="24"/>
      <c r="J82" s="22"/>
    </row>
    <row r="83" spans="2:10" ht="15" customHeight="1" x14ac:dyDescent="0.25">
      <c r="B83" s="26">
        <v>17</v>
      </c>
      <c r="C83" s="3">
        <v>1</v>
      </c>
      <c r="D83" s="4">
        <v>7539.6</v>
      </c>
      <c r="E83" s="4">
        <v>1530</v>
      </c>
      <c r="F83" s="4">
        <v>5832.8</v>
      </c>
      <c r="G83" s="4">
        <v>6094.9</v>
      </c>
      <c r="H83" s="27">
        <f>AVERAGE(F83:F87)</f>
        <v>5955.28</v>
      </c>
      <c r="I83" s="23">
        <f t="shared" ref="I83" si="20">(H83-(AVERAGE(G83:G87)))</f>
        <v>-255.8799999999992</v>
      </c>
      <c r="J83" s="21">
        <f t="shared" ref="J83" si="21">SUM(H83:I87)</f>
        <v>5699.4000000000005</v>
      </c>
    </row>
    <row r="84" spans="2:10" ht="15" customHeight="1" x14ac:dyDescent="0.25">
      <c r="B84" s="26"/>
      <c r="C84" s="3">
        <v>2</v>
      </c>
      <c r="D84" s="4">
        <v>7293.4</v>
      </c>
      <c r="E84" s="4">
        <v>1530</v>
      </c>
      <c r="F84" s="4">
        <v>5766.7</v>
      </c>
      <c r="G84" s="4">
        <v>6003</v>
      </c>
      <c r="H84" s="27"/>
      <c r="I84" s="24"/>
      <c r="J84" s="22"/>
    </row>
    <row r="85" spans="2:10" ht="15" customHeight="1" x14ac:dyDescent="0.25">
      <c r="B85" s="26"/>
      <c r="C85" s="3">
        <v>3</v>
      </c>
      <c r="D85" s="4">
        <v>7516.6</v>
      </c>
      <c r="E85" s="4">
        <v>1530</v>
      </c>
      <c r="F85" s="4">
        <v>5989.5</v>
      </c>
      <c r="G85" s="4">
        <v>6234.7</v>
      </c>
      <c r="H85" s="27"/>
      <c r="I85" s="24"/>
      <c r="J85" s="22"/>
    </row>
    <row r="86" spans="2:10" ht="15" customHeight="1" x14ac:dyDescent="0.25">
      <c r="B86" s="26"/>
      <c r="C86" s="3">
        <v>4</v>
      </c>
      <c r="D86" s="4">
        <v>7601.4</v>
      </c>
      <c r="E86" s="4">
        <v>1530</v>
      </c>
      <c r="F86" s="4">
        <v>6074.6</v>
      </c>
      <c r="G86" s="4">
        <v>6378.1</v>
      </c>
      <c r="H86" s="27"/>
      <c r="I86" s="24"/>
      <c r="J86" s="22"/>
    </row>
    <row r="87" spans="2:10" ht="15" customHeight="1" x14ac:dyDescent="0.25">
      <c r="B87" s="26"/>
      <c r="C87" s="3">
        <v>5</v>
      </c>
      <c r="D87" s="4">
        <v>7639.4</v>
      </c>
      <c r="E87" s="4">
        <v>1530</v>
      </c>
      <c r="F87" s="4">
        <v>6112.8</v>
      </c>
      <c r="G87" s="4">
        <v>6345.1</v>
      </c>
      <c r="H87" s="27"/>
      <c r="I87" s="24"/>
      <c r="J87" s="22"/>
    </row>
    <row r="88" spans="2:10" ht="15" customHeight="1" x14ac:dyDescent="0.25">
      <c r="B88" s="26">
        <v>18</v>
      </c>
      <c r="C88" s="3">
        <v>1</v>
      </c>
      <c r="D88" s="4">
        <v>8146.2</v>
      </c>
      <c r="E88" s="4">
        <v>1620</v>
      </c>
      <c r="F88" s="4">
        <v>6529.9</v>
      </c>
      <c r="G88" s="4">
        <v>6687.6</v>
      </c>
      <c r="H88" s="27">
        <f>AVERAGE(F88:F92)</f>
        <v>6326.9</v>
      </c>
      <c r="I88" s="23">
        <f t="shared" ref="I88:I103" si="22">(H88-(AVERAGE(G88:G92)))</f>
        <v>-194.6800000000012</v>
      </c>
      <c r="J88" s="21">
        <f t="shared" ref="J88" si="23">SUM(H88:I92)</f>
        <v>6132.2199999999984</v>
      </c>
    </row>
    <row r="89" spans="2:10" ht="15" customHeight="1" x14ac:dyDescent="0.25">
      <c r="B89" s="26"/>
      <c r="C89" s="3">
        <v>2</v>
      </c>
      <c r="D89" s="4">
        <v>7882.4</v>
      </c>
      <c r="E89" s="4">
        <v>1620</v>
      </c>
      <c r="F89" s="4">
        <v>6266.1</v>
      </c>
      <c r="G89" s="4">
        <v>6448.6</v>
      </c>
      <c r="H89" s="27"/>
      <c r="I89" s="24"/>
      <c r="J89" s="22"/>
    </row>
    <row r="90" spans="2:10" ht="15" customHeight="1" x14ac:dyDescent="0.25">
      <c r="B90" s="26"/>
      <c r="C90" s="3">
        <v>3</v>
      </c>
      <c r="D90" s="4">
        <v>8206</v>
      </c>
      <c r="E90" s="4">
        <v>1620</v>
      </c>
      <c r="F90" s="4">
        <v>6589.6</v>
      </c>
      <c r="G90" s="4">
        <v>6781.6</v>
      </c>
      <c r="H90" s="27"/>
      <c r="I90" s="24"/>
      <c r="J90" s="22"/>
    </row>
    <row r="91" spans="2:10" ht="15" customHeight="1" x14ac:dyDescent="0.25">
      <c r="B91" s="26"/>
      <c r="C91" s="3">
        <v>4</v>
      </c>
      <c r="D91" s="4">
        <v>7788.6</v>
      </c>
      <c r="E91" s="4">
        <v>1620</v>
      </c>
      <c r="F91" s="4">
        <v>6172.2</v>
      </c>
      <c r="G91" s="4">
        <v>6408.4</v>
      </c>
      <c r="H91" s="27"/>
      <c r="I91" s="24"/>
      <c r="J91" s="22"/>
    </row>
    <row r="92" spans="2:10" ht="15" customHeight="1" x14ac:dyDescent="0.25">
      <c r="B92" s="26"/>
      <c r="C92" s="3">
        <v>5</v>
      </c>
      <c r="D92" s="4">
        <v>7693</v>
      </c>
      <c r="E92" s="4">
        <v>1620</v>
      </c>
      <c r="F92" s="4">
        <v>6076.7</v>
      </c>
      <c r="G92" s="4">
        <v>6281.7</v>
      </c>
      <c r="H92" s="27"/>
      <c r="I92" s="24"/>
      <c r="J92" s="22"/>
    </row>
    <row r="93" spans="2:10" ht="15" customHeight="1" x14ac:dyDescent="0.25">
      <c r="B93" s="26">
        <v>19</v>
      </c>
      <c r="C93" s="3">
        <v>1</v>
      </c>
      <c r="D93" s="4">
        <v>8128.6</v>
      </c>
      <c r="E93" s="4">
        <v>1710</v>
      </c>
      <c r="F93" s="4">
        <v>6422.7</v>
      </c>
      <c r="G93" s="4">
        <v>6559.2</v>
      </c>
      <c r="H93" s="27">
        <f>AVERAGE(F93:F97)</f>
        <v>6209.3399999999992</v>
      </c>
      <c r="I93" s="23">
        <f t="shared" si="22"/>
        <v>-162.70000000000073</v>
      </c>
      <c r="J93" s="21">
        <f>SUM(H93:I97)</f>
        <v>6046.6399999999985</v>
      </c>
    </row>
    <row r="94" spans="2:10" ht="15" customHeight="1" x14ac:dyDescent="0.25">
      <c r="B94" s="26"/>
      <c r="C94" s="3">
        <v>2</v>
      </c>
      <c r="D94" s="4">
        <v>8066</v>
      </c>
      <c r="E94" s="4">
        <v>1710</v>
      </c>
      <c r="F94" s="4">
        <v>6360.1</v>
      </c>
      <c r="G94" s="4">
        <v>6558.3</v>
      </c>
      <c r="H94" s="27"/>
      <c r="I94" s="24"/>
      <c r="J94" s="22"/>
    </row>
    <row r="95" spans="2:10" ht="15" customHeight="1" x14ac:dyDescent="0.25">
      <c r="B95" s="26"/>
      <c r="C95" s="3">
        <v>3</v>
      </c>
      <c r="D95" s="4">
        <v>7675.4</v>
      </c>
      <c r="E95" s="4">
        <v>1710</v>
      </c>
      <c r="F95" s="4">
        <v>5965.5</v>
      </c>
      <c r="G95" s="4">
        <v>6125</v>
      </c>
      <c r="H95" s="27"/>
      <c r="I95" s="24"/>
      <c r="J95" s="22"/>
    </row>
    <row r="96" spans="2:10" ht="15" customHeight="1" x14ac:dyDescent="0.25">
      <c r="B96" s="26"/>
      <c r="C96" s="3">
        <v>4</v>
      </c>
      <c r="D96" s="4">
        <v>8010.3</v>
      </c>
      <c r="E96" s="4">
        <v>1710</v>
      </c>
      <c r="F96" s="4">
        <v>6304.4</v>
      </c>
      <c r="G96" s="4">
        <v>6448</v>
      </c>
      <c r="H96" s="27"/>
      <c r="I96" s="24"/>
      <c r="J96" s="22"/>
    </row>
    <row r="97" spans="2:10" ht="15" customHeight="1" x14ac:dyDescent="0.25">
      <c r="B97" s="26"/>
      <c r="C97" s="3">
        <v>5</v>
      </c>
      <c r="D97" s="4">
        <v>7699.9</v>
      </c>
      <c r="E97" s="4">
        <v>1710</v>
      </c>
      <c r="F97" s="4">
        <v>5994</v>
      </c>
      <c r="G97" s="4">
        <v>6169.7</v>
      </c>
      <c r="H97" s="27"/>
      <c r="I97" s="24"/>
      <c r="J97" s="22"/>
    </row>
    <row r="98" spans="2:10" ht="15" customHeight="1" x14ac:dyDescent="0.25">
      <c r="B98" s="26">
        <v>20</v>
      </c>
      <c r="C98" s="3">
        <v>1</v>
      </c>
      <c r="D98" s="4">
        <v>7580.8</v>
      </c>
      <c r="E98" s="4">
        <v>1800</v>
      </c>
      <c r="F98" s="4">
        <v>5785.3</v>
      </c>
      <c r="G98" s="4">
        <v>5895.3</v>
      </c>
      <c r="H98" s="27">
        <f>AVERAGE(F98:F102)</f>
        <v>6002.8399999999992</v>
      </c>
      <c r="I98" s="23">
        <f t="shared" si="22"/>
        <v>-108.32000000000062</v>
      </c>
      <c r="J98" s="21">
        <f t="shared" ref="J98" si="24">SUM(H98:I102)</f>
        <v>5894.5199999999986</v>
      </c>
    </row>
    <row r="99" spans="2:10" ht="15" customHeight="1" x14ac:dyDescent="0.25">
      <c r="B99" s="26"/>
      <c r="C99" s="3">
        <v>2</v>
      </c>
      <c r="D99" s="4">
        <v>7776.4</v>
      </c>
      <c r="E99" s="4">
        <v>1800</v>
      </c>
      <c r="F99" s="4">
        <v>5981</v>
      </c>
      <c r="G99" s="4">
        <v>6092.7</v>
      </c>
      <c r="H99" s="27"/>
      <c r="I99" s="24"/>
      <c r="J99" s="22"/>
    </row>
    <row r="100" spans="2:10" ht="15" customHeight="1" x14ac:dyDescent="0.25">
      <c r="B100" s="26"/>
      <c r="C100" s="3">
        <v>3</v>
      </c>
      <c r="D100" s="4">
        <v>7710.2</v>
      </c>
      <c r="E100" s="4">
        <v>1800</v>
      </c>
      <c r="F100" s="4">
        <v>5914.8</v>
      </c>
      <c r="G100" s="4">
        <v>6035.3</v>
      </c>
      <c r="H100" s="27"/>
      <c r="I100" s="24"/>
      <c r="J100" s="22"/>
    </row>
    <row r="101" spans="2:10" ht="15" customHeight="1" x14ac:dyDescent="0.25">
      <c r="B101" s="26"/>
      <c r="C101" s="3">
        <v>4</v>
      </c>
      <c r="D101" s="4">
        <v>7766</v>
      </c>
      <c r="E101" s="4">
        <v>1800</v>
      </c>
      <c r="F101" s="4">
        <v>5970.5</v>
      </c>
      <c r="G101" s="4">
        <v>6039</v>
      </c>
      <c r="H101" s="27"/>
      <c r="I101" s="24"/>
      <c r="J101" s="22"/>
    </row>
    <row r="102" spans="2:10" ht="15" customHeight="1" x14ac:dyDescent="0.25">
      <c r="B102" s="26"/>
      <c r="C102" s="3">
        <v>5</v>
      </c>
      <c r="D102" s="4">
        <v>8158</v>
      </c>
      <c r="E102" s="4">
        <v>1800</v>
      </c>
      <c r="F102" s="4">
        <v>6362.6</v>
      </c>
      <c r="G102" s="4">
        <v>6493.5</v>
      </c>
      <c r="H102" s="27"/>
      <c r="I102" s="24"/>
      <c r="J102" s="22"/>
    </row>
    <row r="103" spans="2:10" ht="15" customHeight="1" x14ac:dyDescent="0.25">
      <c r="B103" s="26">
        <v>21</v>
      </c>
      <c r="C103" s="3">
        <v>1</v>
      </c>
      <c r="D103" s="4">
        <v>7938.9</v>
      </c>
      <c r="E103" s="4">
        <v>1890</v>
      </c>
      <c r="F103" s="4">
        <v>6053.9</v>
      </c>
      <c r="G103" s="4">
        <v>6153.1</v>
      </c>
      <c r="H103" s="27">
        <f>AVERAGE(F103:F107)</f>
        <v>6072.28</v>
      </c>
      <c r="I103" s="23">
        <f t="shared" si="22"/>
        <v>-92.619999999999891</v>
      </c>
      <c r="J103" s="21">
        <f t="shared" ref="J103" si="25">SUM(H103:I107)</f>
        <v>5979.66</v>
      </c>
    </row>
    <row r="104" spans="2:10" ht="15" customHeight="1" x14ac:dyDescent="0.25">
      <c r="B104" s="26"/>
      <c r="C104" s="3">
        <v>2</v>
      </c>
      <c r="D104" s="4">
        <v>8131.7</v>
      </c>
      <c r="E104" s="4">
        <v>1890</v>
      </c>
      <c r="F104" s="4">
        <v>6246.7</v>
      </c>
      <c r="G104" s="4">
        <v>6333.5</v>
      </c>
      <c r="H104" s="27"/>
      <c r="I104" s="24"/>
      <c r="J104" s="22"/>
    </row>
    <row r="105" spans="2:10" ht="15" customHeight="1" x14ac:dyDescent="0.25">
      <c r="B105" s="26"/>
      <c r="C105" s="3">
        <v>3</v>
      </c>
      <c r="D105" s="4">
        <v>7814</v>
      </c>
      <c r="E105" s="4">
        <v>1890</v>
      </c>
      <c r="F105" s="4">
        <v>5929</v>
      </c>
      <c r="G105" s="4">
        <v>6025.8</v>
      </c>
      <c r="H105" s="27"/>
      <c r="I105" s="24"/>
      <c r="J105" s="22"/>
    </row>
    <row r="106" spans="2:10" ht="15" customHeight="1" x14ac:dyDescent="0.25">
      <c r="B106" s="26"/>
      <c r="C106" s="3">
        <v>4</v>
      </c>
      <c r="D106" s="4">
        <v>7876.4</v>
      </c>
      <c r="E106" s="4">
        <v>1890</v>
      </c>
      <c r="F106" s="4">
        <v>5991.5</v>
      </c>
      <c r="G106" s="4">
        <v>6080.6</v>
      </c>
      <c r="H106" s="27"/>
      <c r="I106" s="24"/>
      <c r="J106" s="22"/>
    </row>
    <row r="107" spans="2:10" ht="15" customHeight="1" x14ac:dyDescent="0.25">
      <c r="B107" s="26"/>
      <c r="C107" s="3">
        <v>5</v>
      </c>
      <c r="D107" s="4">
        <v>8025.2</v>
      </c>
      <c r="E107" s="4">
        <v>1890</v>
      </c>
      <c r="F107" s="4">
        <v>6140.3</v>
      </c>
      <c r="G107" s="4">
        <v>6231.5</v>
      </c>
      <c r="H107" s="27"/>
      <c r="I107" s="24"/>
      <c r="J107" s="22"/>
    </row>
    <row r="108" spans="2:10" ht="15" customHeight="1" x14ac:dyDescent="0.25">
      <c r="B108" s="26">
        <v>22</v>
      </c>
      <c r="C108" s="3">
        <v>1</v>
      </c>
      <c r="D108" s="4">
        <v>8420.4</v>
      </c>
      <c r="E108" s="4">
        <v>1980</v>
      </c>
      <c r="F108" s="4">
        <v>6445.4</v>
      </c>
      <c r="G108" s="4">
        <v>6533.6</v>
      </c>
      <c r="H108" s="27">
        <f>AVERAGE(F108:F112)</f>
        <v>6144.7000000000007</v>
      </c>
      <c r="I108" s="23">
        <f t="shared" ref="I108" si="26">(H108-(AVERAGE(G108:G112)))</f>
        <v>-93.9399999999996</v>
      </c>
      <c r="J108" s="21">
        <f t="shared" ref="J108" si="27">SUM(H108:I112)</f>
        <v>6050.7600000000011</v>
      </c>
    </row>
    <row r="109" spans="2:10" ht="15" customHeight="1" x14ac:dyDescent="0.25">
      <c r="B109" s="26"/>
      <c r="C109" s="3">
        <v>2</v>
      </c>
      <c r="D109" s="4">
        <v>7920.3</v>
      </c>
      <c r="E109" s="4">
        <v>1980</v>
      </c>
      <c r="F109" s="4">
        <v>5945.8</v>
      </c>
      <c r="G109" s="4">
        <v>6040</v>
      </c>
      <c r="H109" s="27"/>
      <c r="I109" s="24"/>
      <c r="J109" s="22"/>
    </row>
    <row r="110" spans="2:10" ht="15" customHeight="1" x14ac:dyDescent="0.25">
      <c r="B110" s="26"/>
      <c r="C110" s="3">
        <v>3</v>
      </c>
      <c r="D110" s="4">
        <v>8278</v>
      </c>
      <c r="E110" s="4">
        <v>1980</v>
      </c>
      <c r="F110" s="4">
        <v>6303.5</v>
      </c>
      <c r="G110" s="4">
        <v>6397.2</v>
      </c>
      <c r="H110" s="27"/>
      <c r="I110" s="24"/>
      <c r="J110" s="22"/>
    </row>
    <row r="111" spans="2:10" ht="15" customHeight="1" x14ac:dyDescent="0.25">
      <c r="B111" s="26"/>
      <c r="C111" s="3">
        <v>4</v>
      </c>
      <c r="D111" s="4">
        <v>8275.5</v>
      </c>
      <c r="E111" s="4">
        <v>1980</v>
      </c>
      <c r="F111" s="4">
        <v>6301.1</v>
      </c>
      <c r="G111" s="4">
        <v>6393.6</v>
      </c>
      <c r="H111" s="27"/>
      <c r="I111" s="24"/>
      <c r="J111" s="22"/>
    </row>
    <row r="112" spans="2:10" ht="15" customHeight="1" x14ac:dyDescent="0.25">
      <c r="B112" s="26"/>
      <c r="C112" s="3">
        <v>5</v>
      </c>
      <c r="D112" s="4">
        <v>7702.1</v>
      </c>
      <c r="E112" s="4">
        <v>1980</v>
      </c>
      <c r="F112" s="4">
        <v>5727.7</v>
      </c>
      <c r="G112" s="4">
        <v>5828.8</v>
      </c>
      <c r="H112" s="27"/>
      <c r="I112" s="24"/>
      <c r="J112" s="22"/>
    </row>
    <row r="113" spans="2:10" ht="15" customHeight="1" x14ac:dyDescent="0.25">
      <c r="B113" s="26">
        <v>23</v>
      </c>
      <c r="C113" s="3">
        <v>1</v>
      </c>
      <c r="D113" s="4">
        <v>8180.1</v>
      </c>
      <c r="E113" s="4">
        <v>2070</v>
      </c>
      <c r="F113" s="4">
        <v>6116.1</v>
      </c>
      <c r="G113" s="4">
        <v>6181.9</v>
      </c>
      <c r="H113" s="27">
        <f>AVERAGE(F113:F117)</f>
        <v>6121.58</v>
      </c>
      <c r="I113" s="23">
        <f t="shared" ref="I113:I118" si="28">(H113-(AVERAGE(G113:G117)))</f>
        <v>-57.680000000000291</v>
      </c>
      <c r="J113" s="21">
        <f>SUM(H113:I117)</f>
        <v>6063.9</v>
      </c>
    </row>
    <row r="114" spans="2:10" ht="15" customHeight="1" x14ac:dyDescent="0.25">
      <c r="B114" s="26"/>
      <c r="C114" s="3">
        <v>2</v>
      </c>
      <c r="D114" s="4">
        <v>8494.2999999999993</v>
      </c>
      <c r="E114" s="4">
        <v>2070</v>
      </c>
      <c r="F114" s="4">
        <v>6430.4</v>
      </c>
      <c r="G114" s="4">
        <v>6499.4</v>
      </c>
      <c r="H114" s="27"/>
      <c r="I114" s="24"/>
      <c r="J114" s="22"/>
    </row>
    <row r="115" spans="2:10" ht="15" customHeight="1" x14ac:dyDescent="0.25">
      <c r="B115" s="26"/>
      <c r="C115" s="3">
        <v>3</v>
      </c>
      <c r="D115" s="4">
        <v>8338</v>
      </c>
      <c r="E115" s="4">
        <v>2070</v>
      </c>
      <c r="F115" s="4">
        <v>6274.1</v>
      </c>
      <c r="G115" s="4">
        <v>6329.4</v>
      </c>
      <c r="H115" s="27"/>
      <c r="I115" s="24"/>
      <c r="J115" s="22"/>
    </row>
    <row r="116" spans="2:10" ht="15" customHeight="1" x14ac:dyDescent="0.25">
      <c r="B116" s="26"/>
      <c r="C116" s="3">
        <v>4</v>
      </c>
      <c r="D116" s="4">
        <v>8164.1</v>
      </c>
      <c r="E116" s="4">
        <v>2070</v>
      </c>
      <c r="F116" s="4">
        <v>6100.2</v>
      </c>
      <c r="G116" s="4">
        <v>6157.9</v>
      </c>
      <c r="H116" s="27"/>
      <c r="I116" s="24"/>
      <c r="J116" s="22"/>
    </row>
    <row r="117" spans="2:10" ht="15" customHeight="1" x14ac:dyDescent="0.25">
      <c r="B117" s="26"/>
      <c r="C117" s="3">
        <v>5</v>
      </c>
      <c r="D117" s="4">
        <v>7751</v>
      </c>
      <c r="E117" s="4">
        <v>2070</v>
      </c>
      <c r="F117" s="4">
        <v>5687.1</v>
      </c>
      <c r="G117" s="4">
        <v>5727.7</v>
      </c>
      <c r="H117" s="27"/>
      <c r="I117" s="24"/>
      <c r="J117" s="22"/>
    </row>
    <row r="118" spans="2:10" ht="15" customHeight="1" x14ac:dyDescent="0.25">
      <c r="B118" s="26">
        <v>24</v>
      </c>
      <c r="C118" s="3">
        <v>1</v>
      </c>
      <c r="D118" s="4">
        <v>8126.7</v>
      </c>
      <c r="E118" s="4">
        <v>2160</v>
      </c>
      <c r="F118" s="4">
        <v>5973.4</v>
      </c>
      <c r="G118" s="4">
        <v>6009.7</v>
      </c>
      <c r="H118" s="27">
        <f>AVERAGE(F118:F122)</f>
        <v>6043.2</v>
      </c>
      <c r="I118" s="23">
        <f t="shared" si="28"/>
        <v>-52.539999999999964</v>
      </c>
      <c r="J118" s="21">
        <f t="shared" ref="J118" si="29">SUM(H118:I122)</f>
        <v>5990.66</v>
      </c>
    </row>
    <row r="119" spans="2:10" ht="15" customHeight="1" x14ac:dyDescent="0.25">
      <c r="B119" s="26"/>
      <c r="C119" s="3">
        <v>2</v>
      </c>
      <c r="D119" s="4">
        <v>8425.1</v>
      </c>
      <c r="E119" s="4">
        <v>2160</v>
      </c>
      <c r="F119" s="4">
        <v>6271.1</v>
      </c>
      <c r="G119" s="4">
        <v>6315.9</v>
      </c>
      <c r="H119" s="27"/>
      <c r="I119" s="24"/>
      <c r="J119" s="22"/>
    </row>
    <row r="120" spans="2:10" ht="15" customHeight="1" x14ac:dyDescent="0.25">
      <c r="B120" s="26"/>
      <c r="C120" s="3">
        <v>3</v>
      </c>
      <c r="D120" s="4">
        <v>8473.1</v>
      </c>
      <c r="E120" s="4">
        <v>2160</v>
      </c>
      <c r="F120" s="4">
        <v>6319.7</v>
      </c>
      <c r="G120" s="4">
        <v>6410.9</v>
      </c>
      <c r="H120" s="27"/>
      <c r="I120" s="24"/>
      <c r="J120" s="22"/>
    </row>
    <row r="121" spans="2:10" ht="15" customHeight="1" x14ac:dyDescent="0.25">
      <c r="B121" s="26"/>
      <c r="C121" s="3">
        <v>4</v>
      </c>
      <c r="D121" s="4">
        <v>7934.7</v>
      </c>
      <c r="E121" s="4">
        <v>2160</v>
      </c>
      <c r="F121" s="4">
        <v>5781.3</v>
      </c>
      <c r="G121" s="4">
        <v>5828</v>
      </c>
      <c r="H121" s="27"/>
      <c r="I121" s="24"/>
      <c r="J121" s="22"/>
    </row>
    <row r="122" spans="2:10" ht="15" customHeight="1" x14ac:dyDescent="0.25">
      <c r="B122" s="26"/>
      <c r="C122" s="3">
        <v>5</v>
      </c>
      <c r="D122" s="4">
        <v>8023.9</v>
      </c>
      <c r="E122" s="4">
        <v>2160</v>
      </c>
      <c r="F122" s="4">
        <v>5870.5</v>
      </c>
      <c r="G122" s="4">
        <v>5914.2</v>
      </c>
      <c r="H122" s="27"/>
      <c r="I122" s="24"/>
      <c r="J122" s="22"/>
    </row>
  </sheetData>
  <mergeCells count="121">
    <mergeCell ref="B18:B22"/>
    <mergeCell ref="H18:H22"/>
    <mergeCell ref="B23:B27"/>
    <mergeCell ref="H23:H27"/>
    <mergeCell ref="B28:B32"/>
    <mergeCell ref="H28:H32"/>
    <mergeCell ref="B3:B7"/>
    <mergeCell ref="H3:H7"/>
    <mergeCell ref="B8:B12"/>
    <mergeCell ref="H8:H12"/>
    <mergeCell ref="B13:B17"/>
    <mergeCell ref="H13:H17"/>
    <mergeCell ref="P18:P22"/>
    <mergeCell ref="J23:J27"/>
    <mergeCell ref="P23:P27"/>
    <mergeCell ref="J28:J32"/>
    <mergeCell ref="P28:P32"/>
    <mergeCell ref="J3:J7"/>
    <mergeCell ref="P3:P7"/>
    <mergeCell ref="J8:J12"/>
    <mergeCell ref="P8:P12"/>
    <mergeCell ref="J13:J17"/>
    <mergeCell ref="P13:P17"/>
    <mergeCell ref="B38:B42"/>
    <mergeCell ref="H38:H42"/>
    <mergeCell ref="B43:B47"/>
    <mergeCell ref="H43:H47"/>
    <mergeCell ref="AF18:AF22"/>
    <mergeCell ref="AF23:AF27"/>
    <mergeCell ref="Z28:Z32"/>
    <mergeCell ref="AF28:AF32"/>
    <mergeCell ref="AF3:AF7"/>
    <mergeCell ref="AF8:AF12"/>
    <mergeCell ref="AF13:AF17"/>
    <mergeCell ref="R18:R22"/>
    <mergeCell ref="X18:X22"/>
    <mergeCell ref="R23:R27"/>
    <mergeCell ref="X23:X27"/>
    <mergeCell ref="R28:R32"/>
    <mergeCell ref="X28:X32"/>
    <mergeCell ref="R3:R7"/>
    <mergeCell ref="X3:X7"/>
    <mergeCell ref="R8:R12"/>
    <mergeCell ref="X8:X12"/>
    <mergeCell ref="R13:R17"/>
    <mergeCell ref="X13:X17"/>
    <mergeCell ref="J18:J22"/>
    <mergeCell ref="B118:B122"/>
    <mergeCell ref="H118:H122"/>
    <mergeCell ref="B93:B97"/>
    <mergeCell ref="H93:H97"/>
    <mergeCell ref="B98:B102"/>
    <mergeCell ref="H98:H102"/>
    <mergeCell ref="B103:B107"/>
    <mergeCell ref="H103:H107"/>
    <mergeCell ref="B78:B82"/>
    <mergeCell ref="H78:H82"/>
    <mergeCell ref="B83:B87"/>
    <mergeCell ref="H83:H87"/>
    <mergeCell ref="B88:B92"/>
    <mergeCell ref="H88:H92"/>
    <mergeCell ref="I3:I7"/>
    <mergeCell ref="I8:I12"/>
    <mergeCell ref="I13:I17"/>
    <mergeCell ref="I18:I22"/>
    <mergeCell ref="I23:I27"/>
    <mergeCell ref="I28:I32"/>
    <mergeCell ref="B108:B112"/>
    <mergeCell ref="H108:H112"/>
    <mergeCell ref="B113:B117"/>
    <mergeCell ref="H113:H117"/>
    <mergeCell ref="B63:B67"/>
    <mergeCell ref="H63:H67"/>
    <mergeCell ref="B68:B72"/>
    <mergeCell ref="H68:H72"/>
    <mergeCell ref="B73:B77"/>
    <mergeCell ref="H73:H77"/>
    <mergeCell ref="B48:B52"/>
    <mergeCell ref="H48:H52"/>
    <mergeCell ref="B53:B57"/>
    <mergeCell ref="H53:H57"/>
    <mergeCell ref="B58:B62"/>
    <mergeCell ref="H58:H62"/>
    <mergeCell ref="B33:B37"/>
    <mergeCell ref="H33:H37"/>
    <mergeCell ref="I108:I112"/>
    <mergeCell ref="I113:I117"/>
    <mergeCell ref="I118:I122"/>
    <mergeCell ref="I63:I67"/>
    <mergeCell ref="I68:I72"/>
    <mergeCell ref="I73:I77"/>
    <mergeCell ref="I78:I82"/>
    <mergeCell ref="I83:I87"/>
    <mergeCell ref="I88:I92"/>
    <mergeCell ref="J33:J37"/>
    <mergeCell ref="J38:J42"/>
    <mergeCell ref="J43:J47"/>
    <mergeCell ref="J48:J52"/>
    <mergeCell ref="J53:J57"/>
    <mergeCell ref="J58:J62"/>
    <mergeCell ref="I93:I97"/>
    <mergeCell ref="I98:I102"/>
    <mergeCell ref="I103:I107"/>
    <mergeCell ref="I33:I37"/>
    <mergeCell ref="I38:I42"/>
    <mergeCell ref="I43:I47"/>
    <mergeCell ref="I48:I52"/>
    <mergeCell ref="I53:I57"/>
    <mergeCell ref="I58:I62"/>
    <mergeCell ref="J93:J97"/>
    <mergeCell ref="J98:J102"/>
    <mergeCell ref="J103:J107"/>
    <mergeCell ref="J108:J112"/>
    <mergeCell ref="J113:J117"/>
    <mergeCell ref="J118:J122"/>
    <mergeCell ref="J63:J67"/>
    <mergeCell ref="J68:J72"/>
    <mergeCell ref="J73:J77"/>
    <mergeCell ref="J78:J82"/>
    <mergeCell ref="J83:J87"/>
    <mergeCell ref="J88:J92"/>
  </mergeCells>
  <conditionalFormatting sqref="J3:J1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81A9E-2FE2-427C-8830-1C66EC2C3D07}">
  <dimension ref="B1:H26"/>
  <sheetViews>
    <sheetView workbookViewId="0">
      <selection activeCell="B2" sqref="B2:H3"/>
    </sheetView>
  </sheetViews>
  <sheetFormatPr defaultRowHeight="15" x14ac:dyDescent="0.25"/>
  <cols>
    <col min="2" max="2" width="14.28515625" bestFit="1" customWidth="1"/>
    <col min="3" max="3" width="11.42578125" customWidth="1"/>
    <col min="4" max="4" width="20.140625" bestFit="1" customWidth="1"/>
    <col min="5" max="5" width="12.85546875" customWidth="1"/>
    <col min="6" max="6" width="12.5703125" customWidth="1"/>
    <col min="7" max="7" width="17.5703125" customWidth="1"/>
    <col min="8" max="8" width="14.5703125" customWidth="1"/>
  </cols>
  <sheetData>
    <row r="1" spans="2:8" ht="15.75" thickBot="1" x14ac:dyDescent="0.3"/>
    <row r="2" spans="2:8" ht="15.75" thickBot="1" x14ac:dyDescent="0.3">
      <c r="B2" s="16" t="s">
        <v>0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10</v>
      </c>
      <c r="H2" s="20" t="s">
        <v>9</v>
      </c>
    </row>
    <row r="3" spans="2:8" x14ac:dyDescent="0.25">
      <c r="B3" s="11">
        <v>1</v>
      </c>
      <c r="C3" s="9">
        <v>565.9</v>
      </c>
      <c r="D3" s="9">
        <v>90</v>
      </c>
      <c r="E3" s="9">
        <v>475.9</v>
      </c>
      <c r="F3" s="9">
        <v>3386.3</v>
      </c>
      <c r="G3" s="9">
        <f>E3-F3</f>
        <v>-2910.4</v>
      </c>
      <c r="H3" s="10">
        <f>SUM(E3,G3)</f>
        <v>-2434.5</v>
      </c>
    </row>
    <row r="4" spans="2:8" x14ac:dyDescent="0.25">
      <c r="B4" s="12">
        <v>2</v>
      </c>
      <c r="C4" s="5">
        <v>1166.5999999999999</v>
      </c>
      <c r="D4" s="5">
        <v>180</v>
      </c>
      <c r="E4" s="5">
        <v>986.6</v>
      </c>
      <c r="F4" s="5">
        <v>3823.3</v>
      </c>
      <c r="G4" s="5">
        <f t="shared" ref="G4:G26" si="0">E4-F4</f>
        <v>-2836.7000000000003</v>
      </c>
      <c r="H4" s="6">
        <f t="shared" ref="H4:H26" si="1">SUM(E4,G4)</f>
        <v>-1850.1000000000004</v>
      </c>
    </row>
    <row r="5" spans="2:8" x14ac:dyDescent="0.25">
      <c r="B5" s="12">
        <v>3</v>
      </c>
      <c r="C5" s="5">
        <v>1742.6</v>
      </c>
      <c r="D5" s="5">
        <v>270</v>
      </c>
      <c r="E5" s="5">
        <v>1472.7</v>
      </c>
      <c r="F5" s="5">
        <v>4143.6000000000004</v>
      </c>
      <c r="G5" s="5">
        <f t="shared" si="0"/>
        <v>-2670.9000000000005</v>
      </c>
      <c r="H5" s="6">
        <f t="shared" si="1"/>
        <v>-1198.2000000000005</v>
      </c>
    </row>
    <row r="6" spans="2:8" x14ac:dyDescent="0.25">
      <c r="B6" s="12">
        <v>4</v>
      </c>
      <c r="C6" s="5">
        <v>2374.1999999999998</v>
      </c>
      <c r="D6" s="5">
        <v>360</v>
      </c>
      <c r="E6" s="5">
        <v>2014.4</v>
      </c>
      <c r="F6" s="5">
        <v>4476.7</v>
      </c>
      <c r="G6" s="5">
        <f t="shared" si="0"/>
        <v>-2462.2999999999997</v>
      </c>
      <c r="H6" s="6">
        <f t="shared" si="1"/>
        <v>-447.89999999999964</v>
      </c>
    </row>
    <row r="7" spans="2:8" x14ac:dyDescent="0.25">
      <c r="B7" s="12">
        <v>5</v>
      </c>
      <c r="C7" s="5">
        <v>3031.8</v>
      </c>
      <c r="D7" s="5">
        <v>450</v>
      </c>
      <c r="E7" s="5">
        <v>2582</v>
      </c>
      <c r="F7" s="5">
        <v>4912.3</v>
      </c>
      <c r="G7" s="5">
        <f t="shared" si="0"/>
        <v>-2330.3000000000002</v>
      </c>
      <c r="H7" s="6">
        <f t="shared" si="1"/>
        <v>251.69999999999982</v>
      </c>
    </row>
    <row r="8" spans="2:8" x14ac:dyDescent="0.25">
      <c r="B8" s="12">
        <v>6</v>
      </c>
      <c r="C8" s="5">
        <v>3079.9</v>
      </c>
      <c r="D8" s="5">
        <v>540</v>
      </c>
      <c r="E8" s="5">
        <v>2540.3000000000002</v>
      </c>
      <c r="F8" s="5">
        <v>4248.2</v>
      </c>
      <c r="G8" s="5">
        <f t="shared" si="0"/>
        <v>-1707.8999999999996</v>
      </c>
      <c r="H8" s="6">
        <f t="shared" si="1"/>
        <v>832.40000000000055</v>
      </c>
    </row>
    <row r="9" spans="2:8" x14ac:dyDescent="0.25">
      <c r="B9" s="12">
        <v>7</v>
      </c>
      <c r="C9" s="5">
        <v>3739.2</v>
      </c>
      <c r="D9" s="5">
        <v>630</v>
      </c>
      <c r="E9" s="5">
        <v>3109.7</v>
      </c>
      <c r="F9" s="5">
        <v>4599.3</v>
      </c>
      <c r="G9" s="5">
        <f t="shared" si="0"/>
        <v>-1489.6000000000004</v>
      </c>
      <c r="H9" s="6">
        <f t="shared" si="1"/>
        <v>1620.0999999999995</v>
      </c>
    </row>
    <row r="10" spans="2:8" x14ac:dyDescent="0.25">
      <c r="B10" s="12">
        <v>8</v>
      </c>
      <c r="C10" s="5">
        <v>3961.1</v>
      </c>
      <c r="D10" s="5">
        <v>720</v>
      </c>
      <c r="E10" s="5">
        <v>3241.8</v>
      </c>
      <c r="F10" s="5">
        <v>4483</v>
      </c>
      <c r="G10" s="5">
        <f t="shared" si="0"/>
        <v>-1241.1999999999998</v>
      </c>
      <c r="H10" s="6">
        <f t="shared" si="1"/>
        <v>2000.6000000000004</v>
      </c>
    </row>
    <row r="11" spans="2:8" x14ac:dyDescent="0.25">
      <c r="B11" s="12">
        <v>9</v>
      </c>
      <c r="C11" s="5">
        <v>4496.8</v>
      </c>
      <c r="D11" s="5">
        <v>810</v>
      </c>
      <c r="E11" s="5">
        <v>3687.7</v>
      </c>
      <c r="F11" s="5">
        <v>4776.3</v>
      </c>
      <c r="G11" s="5">
        <f t="shared" si="0"/>
        <v>-1088.6000000000004</v>
      </c>
      <c r="H11" s="6">
        <f t="shared" si="1"/>
        <v>2599.0999999999995</v>
      </c>
    </row>
    <row r="12" spans="2:8" x14ac:dyDescent="0.25">
      <c r="B12" s="12">
        <v>10</v>
      </c>
      <c r="C12" s="5">
        <v>4654.1000000000004</v>
      </c>
      <c r="D12" s="5">
        <v>900</v>
      </c>
      <c r="E12" s="5">
        <v>3755.2</v>
      </c>
      <c r="F12" s="5">
        <v>4582.8</v>
      </c>
      <c r="G12" s="5">
        <f t="shared" si="0"/>
        <v>-827.60000000000036</v>
      </c>
      <c r="H12" s="6">
        <f t="shared" si="1"/>
        <v>2927.5999999999995</v>
      </c>
    </row>
    <row r="13" spans="2:8" x14ac:dyDescent="0.25">
      <c r="B13" s="12">
        <v>11</v>
      </c>
      <c r="C13" s="5">
        <v>4730.7</v>
      </c>
      <c r="D13" s="5">
        <v>990</v>
      </c>
      <c r="E13" s="5">
        <v>3742.1</v>
      </c>
      <c r="F13" s="5">
        <v>4444.1000000000004</v>
      </c>
      <c r="G13" s="5">
        <f t="shared" si="0"/>
        <v>-702.00000000000045</v>
      </c>
      <c r="H13" s="6">
        <f t="shared" si="1"/>
        <v>3040.0999999999995</v>
      </c>
    </row>
    <row r="14" spans="2:8" x14ac:dyDescent="0.25">
      <c r="B14" s="12">
        <v>12</v>
      </c>
      <c r="C14" s="5">
        <v>4877.3999999999996</v>
      </c>
      <c r="D14" s="5">
        <v>1080</v>
      </c>
      <c r="E14" s="5">
        <v>3798.9</v>
      </c>
      <c r="F14" s="5">
        <v>4345.6000000000004</v>
      </c>
      <c r="G14" s="5">
        <f t="shared" si="0"/>
        <v>-546.70000000000027</v>
      </c>
      <c r="H14" s="6">
        <f t="shared" si="1"/>
        <v>3252.2</v>
      </c>
    </row>
    <row r="15" spans="2:8" x14ac:dyDescent="0.25">
      <c r="B15" s="12">
        <v>13</v>
      </c>
      <c r="C15" s="5">
        <v>5170.7</v>
      </c>
      <c r="D15" s="5">
        <v>1170</v>
      </c>
      <c r="E15" s="5">
        <v>4002.5</v>
      </c>
      <c r="F15" s="5">
        <v>4455.3999999999996</v>
      </c>
      <c r="G15" s="5">
        <f t="shared" si="0"/>
        <v>-452.89999999999964</v>
      </c>
      <c r="H15" s="6">
        <f t="shared" si="1"/>
        <v>3549.6000000000004</v>
      </c>
    </row>
    <row r="16" spans="2:8" x14ac:dyDescent="0.25">
      <c r="B16" s="12">
        <v>14</v>
      </c>
      <c r="C16" s="5">
        <v>5578.8</v>
      </c>
      <c r="D16" s="5">
        <v>1260</v>
      </c>
      <c r="E16" s="5">
        <v>4321</v>
      </c>
      <c r="F16" s="5">
        <v>4668.8999999999996</v>
      </c>
      <c r="G16" s="5">
        <f t="shared" si="0"/>
        <v>-347.89999999999964</v>
      </c>
      <c r="H16" s="6">
        <f t="shared" si="1"/>
        <v>3973.1000000000004</v>
      </c>
    </row>
    <row r="17" spans="2:8" x14ac:dyDescent="0.25">
      <c r="B17" s="12">
        <v>15</v>
      </c>
      <c r="C17" s="5">
        <v>5395.1</v>
      </c>
      <c r="D17" s="5">
        <v>1350</v>
      </c>
      <c r="E17" s="5">
        <v>4047.6</v>
      </c>
      <c r="F17" s="5">
        <v>4331.7</v>
      </c>
      <c r="G17" s="5">
        <f t="shared" si="0"/>
        <v>-284.09999999999991</v>
      </c>
      <c r="H17" s="6">
        <f t="shared" si="1"/>
        <v>3763.5</v>
      </c>
    </row>
    <row r="18" spans="2:8" x14ac:dyDescent="0.25">
      <c r="B18" s="12">
        <v>16</v>
      </c>
      <c r="C18" s="5">
        <v>5720.5</v>
      </c>
      <c r="D18" s="5">
        <v>1440</v>
      </c>
      <c r="E18" s="5">
        <v>4283.3</v>
      </c>
      <c r="F18" s="5">
        <v>4509.8</v>
      </c>
      <c r="G18" s="5">
        <f t="shared" si="0"/>
        <v>-226.5</v>
      </c>
      <c r="H18" s="6">
        <f t="shared" si="1"/>
        <v>4056.8</v>
      </c>
    </row>
    <row r="19" spans="2:8" x14ac:dyDescent="0.25">
      <c r="B19" s="12">
        <v>17</v>
      </c>
      <c r="C19" s="5">
        <v>5440.2</v>
      </c>
      <c r="D19" s="5">
        <v>1530</v>
      </c>
      <c r="E19" s="5">
        <v>3913.5</v>
      </c>
      <c r="F19" s="5">
        <v>4086.2</v>
      </c>
      <c r="G19" s="5">
        <f t="shared" si="0"/>
        <v>-172.69999999999982</v>
      </c>
      <c r="H19" s="6">
        <f t="shared" si="1"/>
        <v>3740.8</v>
      </c>
    </row>
    <row r="20" spans="2:8" x14ac:dyDescent="0.25">
      <c r="B20" s="12">
        <v>18</v>
      </c>
      <c r="C20" s="5">
        <v>5446.9</v>
      </c>
      <c r="D20" s="5">
        <v>1620</v>
      </c>
      <c r="E20" s="5">
        <v>3830.5</v>
      </c>
      <c r="F20" s="5">
        <v>3963.7</v>
      </c>
      <c r="G20" s="5">
        <f t="shared" si="0"/>
        <v>-133.19999999999982</v>
      </c>
      <c r="H20" s="6">
        <f t="shared" si="1"/>
        <v>3697.3</v>
      </c>
    </row>
    <row r="21" spans="2:8" x14ac:dyDescent="0.25">
      <c r="B21" s="12">
        <v>19</v>
      </c>
      <c r="C21" s="5">
        <v>5870.6</v>
      </c>
      <c r="D21" s="5">
        <v>1710</v>
      </c>
      <c r="E21" s="5">
        <v>4164.7</v>
      </c>
      <c r="F21" s="5">
        <v>4281.3999999999996</v>
      </c>
      <c r="G21" s="5">
        <f t="shared" si="0"/>
        <v>-116.69999999999982</v>
      </c>
      <c r="H21" s="6">
        <f t="shared" si="1"/>
        <v>4048</v>
      </c>
    </row>
    <row r="22" spans="2:8" x14ac:dyDescent="0.25">
      <c r="B22" s="12">
        <v>20</v>
      </c>
      <c r="C22" s="5">
        <v>5756</v>
      </c>
      <c r="D22" s="5">
        <v>1800</v>
      </c>
      <c r="E22" s="5">
        <v>3961.3</v>
      </c>
      <c r="F22" s="5">
        <v>4039.9</v>
      </c>
      <c r="G22" s="5">
        <f t="shared" si="0"/>
        <v>-78.599999999999909</v>
      </c>
      <c r="H22" s="6">
        <f t="shared" si="1"/>
        <v>3882.7000000000003</v>
      </c>
    </row>
    <row r="23" spans="2:8" x14ac:dyDescent="0.25">
      <c r="B23" s="12">
        <v>21</v>
      </c>
      <c r="C23" s="5">
        <v>5750.6</v>
      </c>
      <c r="D23" s="5">
        <v>1890</v>
      </c>
      <c r="E23" s="5">
        <v>3865.6</v>
      </c>
      <c r="F23" s="5">
        <v>3918.6</v>
      </c>
      <c r="G23" s="5">
        <f t="shared" si="0"/>
        <v>-53</v>
      </c>
      <c r="H23" s="6">
        <f t="shared" si="1"/>
        <v>3812.6</v>
      </c>
    </row>
    <row r="24" spans="2:8" x14ac:dyDescent="0.25">
      <c r="B24" s="12">
        <v>22</v>
      </c>
      <c r="C24" s="5">
        <v>5654.6</v>
      </c>
      <c r="D24" s="5">
        <v>1980</v>
      </c>
      <c r="E24" s="5">
        <v>3680.2</v>
      </c>
      <c r="F24" s="5">
        <v>3746.9</v>
      </c>
      <c r="G24" s="5">
        <f t="shared" si="0"/>
        <v>-66.700000000000273</v>
      </c>
      <c r="H24" s="6">
        <f t="shared" si="1"/>
        <v>3613.4999999999995</v>
      </c>
    </row>
    <row r="25" spans="2:8" x14ac:dyDescent="0.25">
      <c r="B25" s="12">
        <v>23</v>
      </c>
      <c r="C25" s="5">
        <v>5867.3</v>
      </c>
      <c r="D25" s="5">
        <v>2070</v>
      </c>
      <c r="E25" s="5">
        <v>3803.3</v>
      </c>
      <c r="F25" s="5">
        <v>3843.8</v>
      </c>
      <c r="G25" s="5">
        <f t="shared" si="0"/>
        <v>-40.5</v>
      </c>
      <c r="H25" s="6">
        <f t="shared" si="1"/>
        <v>3762.8</v>
      </c>
    </row>
    <row r="26" spans="2:8" ht="15.75" thickBot="1" x14ac:dyDescent="0.3">
      <c r="B26" s="13">
        <v>24</v>
      </c>
      <c r="C26" s="7">
        <v>5757.2</v>
      </c>
      <c r="D26" s="7">
        <v>2160</v>
      </c>
      <c r="E26" s="7">
        <v>3603.8</v>
      </c>
      <c r="F26" s="7">
        <v>3659.7</v>
      </c>
      <c r="G26" s="7">
        <f t="shared" si="0"/>
        <v>-55.899999999999636</v>
      </c>
      <c r="H26" s="8">
        <f t="shared" si="1"/>
        <v>3547.9000000000005</v>
      </c>
    </row>
  </sheetData>
  <conditionalFormatting sqref="H3:H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70A01-F452-4B1A-A7C4-F35FB4A04723}">
  <dimension ref="B2:H4"/>
  <sheetViews>
    <sheetView tabSelected="1" workbookViewId="0">
      <selection activeCell="G4" sqref="G4"/>
    </sheetView>
  </sheetViews>
  <sheetFormatPr defaultRowHeight="15" x14ac:dyDescent="0.25"/>
  <cols>
    <col min="3" max="3" width="9.5703125" bestFit="1" customWidth="1"/>
    <col min="4" max="4" width="19.7109375" bestFit="1" customWidth="1"/>
    <col min="5" max="6" width="9.5703125" bestFit="1" customWidth="1"/>
    <col min="7" max="7" width="17.7109375" bestFit="1" customWidth="1"/>
    <col min="8" max="8" width="10.28515625" bestFit="1" customWidth="1"/>
  </cols>
  <sheetData>
    <row r="2" spans="2:8" ht="15.75" thickBot="1" x14ac:dyDescent="0.3"/>
    <row r="3" spans="2:8" ht="15.75" thickBot="1" x14ac:dyDescent="0.3">
      <c r="B3" s="16"/>
      <c r="C3" s="19" t="s">
        <v>2</v>
      </c>
      <c r="D3" s="19" t="s">
        <v>3</v>
      </c>
      <c r="E3" s="19" t="s">
        <v>4</v>
      </c>
      <c r="F3" s="19" t="s">
        <v>5</v>
      </c>
      <c r="G3" s="19" t="s">
        <v>10</v>
      </c>
      <c r="H3" s="20" t="s">
        <v>9</v>
      </c>
    </row>
    <row r="4" spans="2:8" x14ac:dyDescent="0.25">
      <c r="B4" s="11"/>
      <c r="C4" s="9">
        <v>5435.9</v>
      </c>
      <c r="D4" s="9">
        <v>1210.8</v>
      </c>
      <c r="E4" s="9">
        <v>4225.1000000000004</v>
      </c>
      <c r="F4" s="9">
        <v>4351.1000000000004</v>
      </c>
      <c r="G4" s="9">
        <f>E4-F4</f>
        <v>-126</v>
      </c>
      <c r="H4" s="10">
        <f>SUM(E4,G4)</f>
        <v>4099.1000000000004</v>
      </c>
    </row>
  </sheetData>
  <conditionalFormatting sqref="H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Static_Simulation</vt:lpstr>
      <vt:lpstr>Dynamic_Simulation</vt:lpstr>
      <vt:lpstr>Perfect_Simulation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Lavko</dc:creator>
  <cp:lastModifiedBy>Daniel Lavko</cp:lastModifiedBy>
  <dcterms:created xsi:type="dcterms:W3CDTF">2024-06-09T16:15:15Z</dcterms:created>
  <dcterms:modified xsi:type="dcterms:W3CDTF">2024-06-11T08:34:15Z</dcterms:modified>
</cp:coreProperties>
</file>