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kub\Downloads\"/>
    </mc:Choice>
  </mc:AlternateContent>
  <bookViews>
    <workbookView xWindow="0" yWindow="0" windowWidth="14625" windowHeight="5460"/>
  </bookViews>
  <sheets>
    <sheet name="List1" sheetId="1" r:id="rId1"/>
  </sheets>
  <definedNames>
    <definedName name="_xlnm._FilterDatabase" localSheetId="0" hidden="1">List1!$A$1:$I$71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0" i="1" l="1"/>
  <c r="Y30" i="1"/>
  <c r="Z30" i="1"/>
  <c r="AA30" i="1"/>
  <c r="AB30" i="1"/>
  <c r="W30" i="1"/>
  <c r="X29" i="1"/>
  <c r="Y29" i="1"/>
  <c r="Z29" i="1"/>
  <c r="AA29" i="1"/>
  <c r="AB29" i="1"/>
  <c r="W29" i="1"/>
  <c r="D71" i="1" l="1"/>
  <c r="F66" i="1" s="1"/>
  <c r="C71" i="1"/>
  <c r="E68" i="1" s="1"/>
  <c r="D64" i="1"/>
  <c r="F60" i="1" s="1"/>
  <c r="C64" i="1"/>
  <c r="E58" i="1" s="1"/>
  <c r="D57" i="1"/>
  <c r="F55" i="1" s="1"/>
  <c r="C57" i="1"/>
  <c r="E52" i="1" s="1"/>
  <c r="D50" i="1"/>
  <c r="F48" i="1" s="1"/>
  <c r="C50" i="1"/>
  <c r="E45" i="1" s="1"/>
  <c r="D43" i="1"/>
  <c r="F41" i="1" s="1"/>
  <c r="C43" i="1"/>
  <c r="E42" i="1" s="1"/>
  <c r="D36" i="1"/>
  <c r="F31" i="1" s="1"/>
  <c r="C36" i="1"/>
  <c r="E34" i="1" s="1"/>
  <c r="D29" i="1"/>
  <c r="F24" i="1" s="1"/>
  <c r="C29" i="1"/>
  <c r="E24" i="1" s="1"/>
  <c r="D22" i="1"/>
  <c r="F16" i="1" s="1"/>
  <c r="C22" i="1"/>
  <c r="E19" i="1" s="1"/>
  <c r="D15" i="1"/>
  <c r="F11" i="1" s="1"/>
  <c r="C15" i="1"/>
  <c r="E9" i="1" s="1"/>
  <c r="D8" i="1"/>
  <c r="F5" i="1" s="1"/>
  <c r="C8" i="1"/>
  <c r="E3" i="1" s="1"/>
  <c r="G24" i="1" l="1"/>
  <c r="F20" i="1"/>
  <c r="F14" i="1"/>
  <c r="F9" i="1"/>
  <c r="F10" i="1"/>
  <c r="E48" i="1"/>
  <c r="G48" i="1" s="1"/>
  <c r="E55" i="1"/>
  <c r="G55" i="1" s="1"/>
  <c r="E60" i="1"/>
  <c r="G60" i="1" s="1"/>
  <c r="F68" i="1"/>
  <c r="G68" i="1" s="1"/>
  <c r="F12" i="1"/>
  <c r="E28" i="1"/>
  <c r="F63" i="1"/>
  <c r="E13" i="1"/>
  <c r="E11" i="1"/>
  <c r="G11" i="1" s="1"/>
  <c r="F27" i="1"/>
  <c r="E62" i="1"/>
  <c r="F2" i="1"/>
  <c r="E18" i="1"/>
  <c r="E2" i="1"/>
  <c r="F7" i="1"/>
  <c r="E14" i="1"/>
  <c r="E10" i="1"/>
  <c r="E17" i="1"/>
  <c r="E27" i="1"/>
  <c r="G27" i="1" s="1"/>
  <c r="F47" i="1"/>
  <c r="F65" i="1"/>
  <c r="E63" i="1"/>
  <c r="F59" i="1"/>
  <c r="E7" i="1"/>
  <c r="F6" i="1"/>
  <c r="F13" i="1"/>
  <c r="E16" i="1"/>
  <c r="F21" i="1"/>
  <c r="F26" i="1"/>
  <c r="E44" i="1"/>
  <c r="E47" i="1"/>
  <c r="F70" i="1"/>
  <c r="F67" i="1"/>
  <c r="F62" i="1"/>
  <c r="E59" i="1"/>
  <c r="F54" i="1"/>
  <c r="E6" i="1"/>
  <c r="E26" i="1"/>
  <c r="F44" i="1"/>
  <c r="F46" i="1"/>
  <c r="E70" i="1"/>
  <c r="E67" i="1"/>
  <c r="E51" i="1"/>
  <c r="E54" i="1"/>
  <c r="E65" i="1"/>
  <c r="E5" i="1"/>
  <c r="G5" i="1" s="1"/>
  <c r="F4" i="1"/>
  <c r="F19" i="1"/>
  <c r="G19" i="1" s="1"/>
  <c r="E23" i="1"/>
  <c r="F25" i="1"/>
  <c r="F49" i="1"/>
  <c r="E46" i="1"/>
  <c r="F69" i="1"/>
  <c r="F61" i="1"/>
  <c r="F51" i="1"/>
  <c r="F53" i="1"/>
  <c r="E4" i="1"/>
  <c r="G4" i="1" s="1"/>
  <c r="F3" i="1"/>
  <c r="G3" i="1" s="1"/>
  <c r="E12" i="1"/>
  <c r="E21" i="1"/>
  <c r="F18" i="1"/>
  <c r="F23" i="1"/>
  <c r="E25" i="1"/>
  <c r="E49" i="1"/>
  <c r="F45" i="1"/>
  <c r="G45" i="1" s="1"/>
  <c r="E69" i="1"/>
  <c r="E66" i="1"/>
  <c r="G66" i="1" s="1"/>
  <c r="E61" i="1"/>
  <c r="F56" i="1"/>
  <c r="E53" i="1"/>
  <c r="E20" i="1"/>
  <c r="G20" i="1" s="1"/>
  <c r="F17" i="1"/>
  <c r="F28" i="1"/>
  <c r="E56" i="1"/>
  <c r="F52" i="1"/>
  <c r="G52" i="1" s="1"/>
  <c r="F58" i="1"/>
  <c r="F40" i="1"/>
  <c r="F39" i="1"/>
  <c r="F38" i="1"/>
  <c r="F37" i="1"/>
  <c r="F42" i="1"/>
  <c r="G42" i="1" s="1"/>
  <c r="F30" i="1"/>
  <c r="F35" i="1"/>
  <c r="F34" i="1"/>
  <c r="G34" i="1" s="1"/>
  <c r="F33" i="1"/>
  <c r="F32" i="1"/>
  <c r="E38" i="1"/>
  <c r="E37" i="1"/>
  <c r="E40" i="1"/>
  <c r="E41" i="1"/>
  <c r="G41" i="1" s="1"/>
  <c r="E39" i="1"/>
  <c r="E31" i="1"/>
  <c r="G31" i="1" s="1"/>
  <c r="E35" i="1"/>
  <c r="E33" i="1"/>
  <c r="E30" i="1"/>
  <c r="E32" i="1"/>
  <c r="F71" i="1" l="1"/>
  <c r="E71" i="1"/>
  <c r="F64" i="1"/>
  <c r="G63" i="1"/>
  <c r="E64" i="1"/>
  <c r="F57" i="1"/>
  <c r="E57" i="1"/>
  <c r="F50" i="1"/>
  <c r="E50" i="1"/>
  <c r="G56" i="1"/>
  <c r="G23" i="1"/>
  <c r="G10" i="1"/>
  <c r="G58" i="1"/>
  <c r="F15" i="1"/>
  <c r="G18" i="1"/>
  <c r="G9" i="1"/>
  <c r="G70" i="1"/>
  <c r="G62" i="1"/>
  <c r="G28" i="1"/>
  <c r="F22" i="1"/>
  <c r="G14" i="1"/>
  <c r="G61" i="1"/>
  <c r="G12" i="1"/>
  <c r="G6" i="1"/>
  <c r="G69" i="1"/>
  <c r="G54" i="1"/>
  <c r="F29" i="1"/>
  <c r="G59" i="1"/>
  <c r="G13" i="1"/>
  <c r="E29" i="1"/>
  <c r="G46" i="1"/>
  <c r="E15" i="1"/>
  <c r="G49" i="1"/>
  <c r="E22" i="1"/>
  <c r="F8" i="1"/>
  <c r="G44" i="1"/>
  <c r="G25" i="1"/>
  <c r="G53" i="1"/>
  <c r="G67" i="1"/>
  <c r="G17" i="1"/>
  <c r="G51" i="1"/>
  <c r="G7" i="1"/>
  <c r="G65" i="1"/>
  <c r="G21" i="1"/>
  <c r="G47" i="1"/>
  <c r="G16" i="1"/>
  <c r="G26" i="1"/>
  <c r="E8" i="1"/>
  <c r="G2" i="1"/>
  <c r="G39" i="1"/>
  <c r="G40" i="1"/>
  <c r="F43" i="1"/>
  <c r="G38" i="1"/>
  <c r="G33" i="1"/>
  <c r="F36" i="1"/>
  <c r="G35" i="1"/>
  <c r="G32" i="1"/>
  <c r="E43" i="1"/>
  <c r="G37" i="1"/>
  <c r="E36" i="1"/>
  <c r="G30" i="1"/>
</calcChain>
</file>

<file path=xl/sharedStrings.xml><?xml version="1.0" encoding="utf-8"?>
<sst xmlns="http://schemas.openxmlformats.org/spreadsheetml/2006/main" count="25" uniqueCount="16">
  <si>
    <t>vzorek</t>
  </si>
  <si>
    <t>Mondi_lab</t>
  </si>
  <si>
    <t>NP-lab</t>
  </si>
  <si>
    <t>LW mondi</t>
  </si>
  <si>
    <t>LW NP</t>
  </si>
  <si>
    <t>síto</t>
  </si>
  <si>
    <t>celkem</t>
  </si>
  <si>
    <t>%Mondi</t>
  </si>
  <si>
    <t>%NP</t>
  </si>
  <si>
    <t>rozdíl %</t>
  </si>
  <si>
    <t>5.sit</t>
  </si>
  <si>
    <t>Mondi</t>
  </si>
  <si>
    <t>NP</t>
  </si>
  <si>
    <t>rozdil</t>
  </si>
  <si>
    <t>průměr</t>
  </si>
  <si>
    <t>smodch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</si>
</sst>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1" applyFont="1"/>
    <xf numFmtId="9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164" fontId="0" fillId="2" borderId="0" xfId="0" applyNumberFormat="1" applyFill="1"/>
    <xf numFmtId="9" fontId="0" fillId="2" borderId="0" xfId="1" applyFont="1" applyFill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abSelected="1" zoomScale="70" zoomScaleNormal="70" workbookViewId="0">
      <selection activeCell="W29" sqref="W29:AB30"/>
    </sheetView>
  </sheetViews>
  <sheetFormatPr defaultRowHeight="15" x14ac:dyDescent="0.25"/>
  <cols>
    <col min="5" max="6" width="16.28515625" bestFit="1" customWidth="1"/>
    <col min="7" max="7" width="24.28515625" bestFit="1" customWidth="1"/>
  </cols>
  <sheetData>
    <row r="1" spans="1:28" x14ac:dyDescent="0.25">
      <c r="A1" t="s">
        <v>0</v>
      </c>
      <c r="B1" t="s">
        <v>5</v>
      </c>
      <c r="C1" t="s">
        <v>1</v>
      </c>
      <c r="D1" t="s">
        <v>2</v>
      </c>
      <c r="E1" t="s">
        <v>7</v>
      </c>
      <c r="F1" t="s">
        <v>8</v>
      </c>
      <c r="G1" t="s">
        <v>9</v>
      </c>
      <c r="H1" t="s">
        <v>3</v>
      </c>
      <c r="I1" t="s">
        <v>4</v>
      </c>
      <c r="M1" t="s">
        <v>10</v>
      </c>
      <c r="O1" t="s">
        <v>11</v>
      </c>
      <c r="P1" t="s">
        <v>12</v>
      </c>
      <c r="Q1" t="s">
        <v>13</v>
      </c>
    </row>
    <row r="2" spans="1:28" x14ac:dyDescent="0.25">
      <c r="A2">
        <v>1</v>
      </c>
      <c r="B2">
        <v>1</v>
      </c>
      <c r="C2">
        <v>45</v>
      </c>
      <c r="D2">
        <v>41</v>
      </c>
      <c r="E2" s="4">
        <f>C2/$C$8</f>
        <v>1.7814726840855107E-2</v>
      </c>
      <c r="F2" s="4">
        <f>D2/ $D$8</f>
        <v>1.6592472683124242E-2</v>
      </c>
      <c r="G2" s="3">
        <f>E2-F2</f>
        <v>1.2222541577308656E-3</v>
      </c>
      <c r="H2">
        <v>1</v>
      </c>
      <c r="I2">
        <v>1</v>
      </c>
      <c r="M2">
        <v>1</v>
      </c>
      <c r="N2">
        <v>1</v>
      </c>
    </row>
    <row r="3" spans="1:28" x14ac:dyDescent="0.25">
      <c r="A3">
        <v>1</v>
      </c>
      <c r="B3">
        <v>2</v>
      </c>
      <c r="C3">
        <v>312</v>
      </c>
      <c r="D3">
        <v>299</v>
      </c>
      <c r="E3" s="4">
        <f t="shared" ref="E3:E7" si="0">C3/$C$8</f>
        <v>0.12351543942992874</v>
      </c>
      <c r="F3" s="4">
        <f t="shared" ref="F3:F7" si="1">D3/ $D$8</f>
        <v>0.12100364225010117</v>
      </c>
      <c r="G3" s="3">
        <f t="shared" ref="G3:G14" si="2">E3-F3</f>
        <v>2.5117971798275657E-3</v>
      </c>
      <c r="H3">
        <v>1</v>
      </c>
      <c r="I3">
        <v>1</v>
      </c>
      <c r="M3">
        <v>1</v>
      </c>
      <c r="N3">
        <v>2</v>
      </c>
    </row>
    <row r="4" spans="1:28" x14ac:dyDescent="0.25">
      <c r="A4">
        <v>1</v>
      </c>
      <c r="B4">
        <v>3</v>
      </c>
      <c r="C4">
        <v>1379</v>
      </c>
      <c r="D4">
        <v>1347</v>
      </c>
      <c r="E4" s="4">
        <f t="shared" si="0"/>
        <v>0.54592240696753758</v>
      </c>
      <c r="F4" s="4">
        <f t="shared" si="1"/>
        <v>0.54512343180898426</v>
      </c>
      <c r="G4" s="3">
        <f t="shared" si="2"/>
        <v>7.9897515855331669E-4</v>
      </c>
      <c r="H4">
        <v>1</v>
      </c>
      <c r="I4">
        <v>1</v>
      </c>
      <c r="M4">
        <v>1</v>
      </c>
      <c r="N4">
        <v>3</v>
      </c>
    </row>
    <row r="5" spans="1:28" x14ac:dyDescent="0.25">
      <c r="A5">
        <v>1</v>
      </c>
      <c r="B5">
        <v>4</v>
      </c>
      <c r="C5">
        <v>357</v>
      </c>
      <c r="D5">
        <v>403</v>
      </c>
      <c r="E5" s="4">
        <f t="shared" si="0"/>
        <v>0.14133016627078385</v>
      </c>
      <c r="F5" s="4">
        <f t="shared" si="1"/>
        <v>0.16309186564144071</v>
      </c>
      <c r="G5" s="3">
        <f t="shared" si="2"/>
        <v>-2.1761699370656862E-2</v>
      </c>
      <c r="H5">
        <v>1</v>
      </c>
      <c r="I5">
        <v>1</v>
      </c>
      <c r="M5">
        <v>1</v>
      </c>
      <c r="N5">
        <v>4</v>
      </c>
    </row>
    <row r="6" spans="1:28" x14ac:dyDescent="0.25">
      <c r="A6">
        <v>1</v>
      </c>
      <c r="B6">
        <v>5</v>
      </c>
      <c r="C6">
        <v>267</v>
      </c>
      <c r="D6">
        <v>259</v>
      </c>
      <c r="E6" s="4">
        <f t="shared" si="0"/>
        <v>0.10570071258907364</v>
      </c>
      <c r="F6" s="4">
        <f t="shared" si="1"/>
        <v>0.10481586402266289</v>
      </c>
      <c r="G6" s="3">
        <f t="shared" si="2"/>
        <v>8.8484856641074527E-4</v>
      </c>
      <c r="H6">
        <v>1</v>
      </c>
      <c r="I6">
        <v>1</v>
      </c>
      <c r="M6">
        <v>1</v>
      </c>
      <c r="N6">
        <v>5</v>
      </c>
    </row>
    <row r="7" spans="1:28" x14ac:dyDescent="0.25">
      <c r="A7">
        <v>1</v>
      </c>
      <c r="B7">
        <v>6</v>
      </c>
      <c r="C7">
        <v>166</v>
      </c>
      <c r="D7">
        <v>122</v>
      </c>
      <c r="E7" s="4">
        <f t="shared" si="0"/>
        <v>6.5716547901821062E-2</v>
      </c>
      <c r="F7" s="4">
        <f t="shared" si="1"/>
        <v>4.9372723593686767E-2</v>
      </c>
      <c r="G7" s="3">
        <f t="shared" si="2"/>
        <v>1.6343824308134296E-2</v>
      </c>
      <c r="H7">
        <v>1</v>
      </c>
      <c r="I7">
        <v>1</v>
      </c>
    </row>
    <row r="8" spans="1:28" x14ac:dyDescent="0.25">
      <c r="A8" s="5" t="s">
        <v>6</v>
      </c>
      <c r="B8" s="5"/>
      <c r="C8" s="5">
        <f>SUM(C2:C7)</f>
        <v>2526</v>
      </c>
      <c r="D8" s="5">
        <f>SUM(D2:D7)</f>
        <v>2471</v>
      </c>
      <c r="E8" s="6">
        <f t="shared" ref="E8:F8" si="3">SUM(E2:E7)</f>
        <v>1</v>
      </c>
      <c r="F8" s="6">
        <f t="shared" si="3"/>
        <v>1</v>
      </c>
      <c r="G8" s="7"/>
      <c r="H8" s="5">
        <v>1</v>
      </c>
      <c r="I8" s="5">
        <v>1</v>
      </c>
      <c r="W8">
        <v>1</v>
      </c>
      <c r="X8">
        <v>2</v>
      </c>
      <c r="Y8">
        <v>3</v>
      </c>
      <c r="Z8">
        <v>4</v>
      </c>
      <c r="AA8">
        <v>5</v>
      </c>
      <c r="AB8">
        <v>6</v>
      </c>
    </row>
    <row r="9" spans="1:28" x14ac:dyDescent="0.25">
      <c r="A9">
        <v>2</v>
      </c>
      <c r="B9">
        <v>1</v>
      </c>
      <c r="C9">
        <v>25</v>
      </c>
      <c r="D9">
        <v>17</v>
      </c>
      <c r="E9" s="4">
        <f>C9/$C$15</f>
        <v>1.0356255178127589E-2</v>
      </c>
      <c r="F9" s="4">
        <f>D9/ $D$15</f>
        <v>7.1578947368421053E-3</v>
      </c>
      <c r="G9" s="3">
        <f t="shared" si="2"/>
        <v>3.1983604412854838E-3</v>
      </c>
      <c r="H9">
        <v>2</v>
      </c>
      <c r="I9">
        <v>2</v>
      </c>
      <c r="W9">
        <v>45</v>
      </c>
      <c r="X9">
        <v>312</v>
      </c>
      <c r="Y9">
        <v>1379</v>
      </c>
      <c r="Z9">
        <v>357</v>
      </c>
      <c r="AA9">
        <v>267</v>
      </c>
      <c r="AB9">
        <v>166</v>
      </c>
    </row>
    <row r="10" spans="1:28" x14ac:dyDescent="0.25">
      <c r="A10">
        <v>2</v>
      </c>
      <c r="B10">
        <v>2</v>
      </c>
      <c r="C10">
        <v>151</v>
      </c>
      <c r="D10">
        <v>149</v>
      </c>
      <c r="E10" s="4">
        <f t="shared" ref="E10:E14" si="4">C10/$C$15</f>
        <v>6.2551781275890644E-2</v>
      </c>
      <c r="F10" s="4">
        <f t="shared" ref="F10:F14" si="5">D10/ $D$15</f>
        <v>6.273684210526316E-2</v>
      </c>
      <c r="G10" s="3">
        <f t="shared" si="2"/>
        <v>-1.8506082937251589E-4</v>
      </c>
      <c r="H10">
        <v>2</v>
      </c>
      <c r="I10">
        <v>2</v>
      </c>
      <c r="W10">
        <v>41</v>
      </c>
      <c r="X10">
        <v>299</v>
      </c>
      <c r="Y10">
        <v>1347</v>
      </c>
      <c r="Z10">
        <v>403</v>
      </c>
      <c r="AA10">
        <v>259</v>
      </c>
      <c r="AB10">
        <v>122</v>
      </c>
    </row>
    <row r="11" spans="1:28" x14ac:dyDescent="0.25">
      <c r="A11">
        <v>2</v>
      </c>
      <c r="B11">
        <v>3</v>
      </c>
      <c r="C11">
        <v>1091</v>
      </c>
      <c r="D11">
        <v>1088</v>
      </c>
      <c r="E11" s="4">
        <f t="shared" si="4"/>
        <v>0.45194697597348799</v>
      </c>
      <c r="F11" s="4">
        <f t="shared" si="5"/>
        <v>0.45810526315789474</v>
      </c>
      <c r="G11" s="3">
        <f t="shared" si="2"/>
        <v>-6.1582871844067522E-3</v>
      </c>
      <c r="H11">
        <v>2</v>
      </c>
      <c r="I11">
        <v>2</v>
      </c>
      <c r="W11">
        <v>25</v>
      </c>
      <c r="X11">
        <v>151</v>
      </c>
      <c r="Y11">
        <v>1091</v>
      </c>
      <c r="Z11">
        <v>453</v>
      </c>
      <c r="AA11">
        <v>435</v>
      </c>
      <c r="AB11">
        <v>259</v>
      </c>
    </row>
    <row r="12" spans="1:28" x14ac:dyDescent="0.25">
      <c r="A12">
        <v>2</v>
      </c>
      <c r="B12">
        <v>4</v>
      </c>
      <c r="C12">
        <v>453</v>
      </c>
      <c r="D12">
        <v>427</v>
      </c>
      <c r="E12" s="4">
        <f t="shared" si="4"/>
        <v>0.18765534382767191</v>
      </c>
      <c r="F12" s="4">
        <f t="shared" si="5"/>
        <v>0.17978947368421053</v>
      </c>
      <c r="G12" s="3">
        <f t="shared" si="2"/>
        <v>7.8658701434613787E-3</v>
      </c>
      <c r="H12">
        <v>2</v>
      </c>
      <c r="I12">
        <v>2</v>
      </c>
      <c r="W12">
        <v>17</v>
      </c>
      <c r="X12">
        <v>149</v>
      </c>
      <c r="Y12">
        <v>1088</v>
      </c>
      <c r="Z12">
        <v>427</v>
      </c>
      <c r="AA12">
        <v>434</v>
      </c>
      <c r="AB12">
        <v>260</v>
      </c>
    </row>
    <row r="13" spans="1:28" x14ac:dyDescent="0.25">
      <c r="A13">
        <v>2</v>
      </c>
      <c r="B13">
        <v>5</v>
      </c>
      <c r="C13">
        <v>435</v>
      </c>
      <c r="D13">
        <v>434</v>
      </c>
      <c r="E13" s="4">
        <f t="shared" si="4"/>
        <v>0.18019884009942005</v>
      </c>
      <c r="F13" s="4">
        <f t="shared" si="5"/>
        <v>0.18273684210526317</v>
      </c>
      <c r="G13" s="3">
        <f t="shared" si="2"/>
        <v>-2.5380020058431152E-3</v>
      </c>
      <c r="H13">
        <v>2</v>
      </c>
      <c r="I13">
        <v>2</v>
      </c>
      <c r="W13">
        <v>31</v>
      </c>
      <c r="X13">
        <v>339</v>
      </c>
      <c r="Y13">
        <v>1601</v>
      </c>
      <c r="Z13">
        <v>397</v>
      </c>
      <c r="AA13">
        <v>274</v>
      </c>
      <c r="AB13">
        <v>143</v>
      </c>
    </row>
    <row r="14" spans="1:28" x14ac:dyDescent="0.25">
      <c r="A14">
        <v>2</v>
      </c>
      <c r="B14">
        <v>6</v>
      </c>
      <c r="C14">
        <v>259</v>
      </c>
      <c r="D14">
        <v>260</v>
      </c>
      <c r="E14" s="4">
        <f t="shared" si="4"/>
        <v>0.10729080364540182</v>
      </c>
      <c r="F14" s="4">
        <f t="shared" si="5"/>
        <v>0.10947368421052632</v>
      </c>
      <c r="G14" s="3">
        <f t="shared" si="2"/>
        <v>-2.1828805651245009E-3</v>
      </c>
      <c r="H14">
        <v>2</v>
      </c>
      <c r="I14">
        <v>2</v>
      </c>
      <c r="W14">
        <v>28</v>
      </c>
      <c r="X14">
        <v>344</v>
      </c>
      <c r="Y14">
        <v>1546</v>
      </c>
      <c r="Z14">
        <v>459</v>
      </c>
      <c r="AA14">
        <v>266</v>
      </c>
      <c r="AB14">
        <v>110</v>
      </c>
    </row>
    <row r="15" spans="1:28" x14ac:dyDescent="0.25">
      <c r="A15" s="5" t="s">
        <v>6</v>
      </c>
      <c r="B15" s="5"/>
      <c r="C15" s="5">
        <f>SUM(C9:C14)</f>
        <v>2414</v>
      </c>
      <c r="D15" s="5">
        <f>SUM(D9:D14)</f>
        <v>2375</v>
      </c>
      <c r="E15" s="6">
        <f t="shared" ref="E15" si="6">SUM(E9:E14)</f>
        <v>0.99999999999999989</v>
      </c>
      <c r="F15" s="6">
        <f t="shared" ref="F15" si="7">SUM(F9:F14)</f>
        <v>1</v>
      </c>
      <c r="G15" s="7"/>
      <c r="H15" s="5">
        <v>2</v>
      </c>
      <c r="I15" s="5">
        <v>2</v>
      </c>
      <c r="W15">
        <v>87</v>
      </c>
      <c r="X15">
        <v>263</v>
      </c>
      <c r="Y15">
        <v>1921</v>
      </c>
      <c r="Z15">
        <v>321</v>
      </c>
      <c r="AA15">
        <v>147</v>
      </c>
      <c r="AB15">
        <v>36</v>
      </c>
    </row>
    <row r="16" spans="1:28" x14ac:dyDescent="0.25">
      <c r="A16">
        <v>3</v>
      </c>
      <c r="B16">
        <v>1</v>
      </c>
      <c r="C16">
        <v>31</v>
      </c>
      <c r="D16">
        <v>28</v>
      </c>
      <c r="E16" s="4">
        <f>C16/$C$22</f>
        <v>1.1131059245960502E-2</v>
      </c>
      <c r="F16" s="4">
        <f>D16/ $D$22</f>
        <v>1.0170722847802398E-2</v>
      </c>
      <c r="G16" s="3">
        <f t="shared" ref="G16:G37" si="8">E16-F16</f>
        <v>9.6033639815810458E-4</v>
      </c>
      <c r="H16">
        <v>1</v>
      </c>
      <c r="I16">
        <v>1</v>
      </c>
      <c r="W16">
        <v>68</v>
      </c>
      <c r="X16">
        <v>258</v>
      </c>
      <c r="Y16">
        <v>1926</v>
      </c>
      <c r="Z16">
        <v>316</v>
      </c>
      <c r="AA16">
        <v>145</v>
      </c>
      <c r="AB16">
        <v>37</v>
      </c>
    </row>
    <row r="17" spans="1:28" x14ac:dyDescent="0.25">
      <c r="A17">
        <v>3</v>
      </c>
      <c r="B17">
        <v>2</v>
      </c>
      <c r="C17">
        <v>339</v>
      </c>
      <c r="D17">
        <v>344</v>
      </c>
      <c r="E17" s="4">
        <f t="shared" ref="E17:E21" si="9">C17/$C$22</f>
        <v>0.12172351885098744</v>
      </c>
      <c r="F17" s="4">
        <f t="shared" ref="F17:F21" si="10">D17/ $D$22</f>
        <v>0.1249545949872866</v>
      </c>
      <c r="G17" s="3">
        <f t="shared" si="8"/>
        <v>-3.2310761362991658E-3</v>
      </c>
      <c r="H17">
        <v>1</v>
      </c>
      <c r="I17">
        <v>1</v>
      </c>
      <c r="W17">
        <v>85</v>
      </c>
      <c r="X17">
        <v>235</v>
      </c>
      <c r="Y17">
        <v>1629</v>
      </c>
      <c r="Z17">
        <v>301</v>
      </c>
      <c r="AA17">
        <v>110</v>
      </c>
      <c r="AB17">
        <v>32</v>
      </c>
    </row>
    <row r="18" spans="1:28" x14ac:dyDescent="0.25">
      <c r="A18">
        <v>3</v>
      </c>
      <c r="B18">
        <v>3</v>
      </c>
      <c r="C18">
        <v>1601</v>
      </c>
      <c r="D18">
        <v>1546</v>
      </c>
      <c r="E18" s="4">
        <f t="shared" si="9"/>
        <v>0.57486535008976658</v>
      </c>
      <c r="F18" s="4">
        <f t="shared" si="10"/>
        <v>0.56156919723937526</v>
      </c>
      <c r="G18" s="3">
        <f t="shared" si="8"/>
        <v>1.3296152850391318E-2</v>
      </c>
      <c r="H18">
        <v>1</v>
      </c>
      <c r="I18">
        <v>1</v>
      </c>
      <c r="W18">
        <v>89</v>
      </c>
      <c r="X18">
        <v>250</v>
      </c>
      <c r="Y18">
        <v>1565</v>
      </c>
      <c r="Z18">
        <v>338</v>
      </c>
      <c r="AA18">
        <v>93</v>
      </c>
      <c r="AB18">
        <v>27</v>
      </c>
    </row>
    <row r="19" spans="1:28" x14ac:dyDescent="0.25">
      <c r="A19">
        <v>3</v>
      </c>
      <c r="B19">
        <v>4</v>
      </c>
      <c r="C19">
        <v>397</v>
      </c>
      <c r="D19">
        <v>459</v>
      </c>
      <c r="E19" s="4">
        <f t="shared" si="9"/>
        <v>0.14254937163375225</v>
      </c>
      <c r="F19" s="4">
        <f t="shared" si="10"/>
        <v>0.16672720668361787</v>
      </c>
      <c r="G19" s="3">
        <f t="shared" si="8"/>
        <v>-2.417783504986562E-2</v>
      </c>
      <c r="H19">
        <v>1</v>
      </c>
      <c r="I19">
        <v>1</v>
      </c>
      <c r="W19">
        <v>46</v>
      </c>
      <c r="X19">
        <v>163</v>
      </c>
      <c r="Y19">
        <v>1660</v>
      </c>
      <c r="Z19">
        <v>237</v>
      </c>
      <c r="AA19">
        <v>80</v>
      </c>
      <c r="AB19">
        <v>24</v>
      </c>
    </row>
    <row r="20" spans="1:28" x14ac:dyDescent="0.25">
      <c r="A20">
        <v>3</v>
      </c>
      <c r="B20">
        <v>5</v>
      </c>
      <c r="C20">
        <v>274</v>
      </c>
      <c r="D20">
        <v>266</v>
      </c>
      <c r="E20" s="4">
        <f t="shared" si="9"/>
        <v>9.8384201077199279E-2</v>
      </c>
      <c r="F20" s="4">
        <f t="shared" si="10"/>
        <v>9.6621867054122776E-2</v>
      </c>
      <c r="G20" s="3">
        <f t="shared" si="8"/>
        <v>1.7623340230765033E-3</v>
      </c>
      <c r="H20">
        <v>1</v>
      </c>
      <c r="I20">
        <v>1</v>
      </c>
      <c r="W20">
        <v>44</v>
      </c>
      <c r="X20">
        <v>154</v>
      </c>
      <c r="Y20">
        <v>1645</v>
      </c>
      <c r="Z20">
        <v>236</v>
      </c>
      <c r="AA20">
        <v>78</v>
      </c>
      <c r="AB20">
        <v>24</v>
      </c>
    </row>
    <row r="21" spans="1:28" x14ac:dyDescent="0.25">
      <c r="A21">
        <v>3</v>
      </c>
      <c r="B21">
        <v>6</v>
      </c>
      <c r="C21">
        <v>143</v>
      </c>
      <c r="D21">
        <v>110</v>
      </c>
      <c r="E21" s="4">
        <f t="shared" si="9"/>
        <v>5.134649910233393E-2</v>
      </c>
      <c r="F21" s="4">
        <f t="shared" si="10"/>
        <v>3.9956411187795131E-2</v>
      </c>
      <c r="G21" s="3">
        <f t="shared" si="8"/>
        <v>1.1390087914538799E-2</v>
      </c>
      <c r="H21">
        <v>1</v>
      </c>
      <c r="I21">
        <v>1</v>
      </c>
      <c r="W21">
        <v>25</v>
      </c>
      <c r="X21">
        <v>194</v>
      </c>
      <c r="Y21">
        <v>2042</v>
      </c>
      <c r="Z21">
        <v>412</v>
      </c>
      <c r="AA21">
        <v>149</v>
      </c>
      <c r="AB21">
        <v>43</v>
      </c>
    </row>
    <row r="22" spans="1:28" x14ac:dyDescent="0.25">
      <c r="A22" s="5" t="s">
        <v>6</v>
      </c>
      <c r="B22" s="5"/>
      <c r="C22" s="5">
        <f>SUM(C16:C21)</f>
        <v>2785</v>
      </c>
      <c r="D22" s="5">
        <f>SUM(D16:D21)</f>
        <v>2753</v>
      </c>
      <c r="E22" s="6">
        <f t="shared" ref="E22" si="11">SUM(E16:E21)</f>
        <v>1</v>
      </c>
      <c r="F22" s="6">
        <f t="shared" ref="F22" si="12">SUM(F16:F21)</f>
        <v>1</v>
      </c>
      <c r="G22" s="7"/>
      <c r="H22" s="5">
        <v>1</v>
      </c>
      <c r="I22" s="5">
        <v>1</v>
      </c>
      <c r="W22">
        <v>20</v>
      </c>
      <c r="X22">
        <v>201</v>
      </c>
      <c r="Y22">
        <v>1976</v>
      </c>
      <c r="Z22">
        <v>460</v>
      </c>
      <c r="AA22">
        <v>126</v>
      </c>
      <c r="AB22">
        <v>31</v>
      </c>
    </row>
    <row r="23" spans="1:28" x14ac:dyDescent="0.25">
      <c r="A23">
        <v>4</v>
      </c>
      <c r="B23">
        <v>1</v>
      </c>
      <c r="C23">
        <v>87</v>
      </c>
      <c r="D23">
        <v>68</v>
      </c>
      <c r="E23" s="4">
        <f>C23/$C$29</f>
        <v>3.135135135135135E-2</v>
      </c>
      <c r="F23" s="4">
        <f>D23/$D$29</f>
        <v>2.4727272727272726E-2</v>
      </c>
      <c r="G23" s="3">
        <f t="shared" si="8"/>
        <v>6.6240786240786241E-3</v>
      </c>
      <c r="H23">
        <v>2</v>
      </c>
      <c r="I23">
        <v>2</v>
      </c>
      <c r="W23">
        <v>66</v>
      </c>
      <c r="X23">
        <v>228</v>
      </c>
      <c r="Y23">
        <v>1961</v>
      </c>
      <c r="Z23">
        <v>391</v>
      </c>
      <c r="AA23">
        <v>162</v>
      </c>
      <c r="AB23">
        <v>51</v>
      </c>
    </row>
    <row r="24" spans="1:28" x14ac:dyDescent="0.25">
      <c r="A24">
        <v>4</v>
      </c>
      <c r="B24">
        <v>2</v>
      </c>
      <c r="C24">
        <v>263</v>
      </c>
      <c r="D24">
        <v>258</v>
      </c>
      <c r="E24" s="4">
        <f t="shared" ref="E24:E28" si="13">C24/$C$29</f>
        <v>9.4774774774774778E-2</v>
      </c>
      <c r="F24" s="4">
        <f t="shared" ref="F24:F28" si="14">D24/$D$29</f>
        <v>9.3818181818181814E-2</v>
      </c>
      <c r="G24" s="3">
        <f t="shared" si="8"/>
        <v>9.5659295659296373E-4</v>
      </c>
      <c r="H24">
        <v>2</v>
      </c>
      <c r="I24">
        <v>2</v>
      </c>
      <c r="W24">
        <v>60</v>
      </c>
      <c r="X24">
        <v>230</v>
      </c>
      <c r="Y24">
        <v>1906</v>
      </c>
      <c r="Z24">
        <v>431</v>
      </c>
      <c r="AA24">
        <v>140</v>
      </c>
      <c r="AB24">
        <v>41</v>
      </c>
    </row>
    <row r="25" spans="1:28" x14ac:dyDescent="0.25">
      <c r="A25">
        <v>4</v>
      </c>
      <c r="B25">
        <v>3</v>
      </c>
      <c r="C25">
        <v>1921</v>
      </c>
      <c r="D25">
        <v>1926</v>
      </c>
      <c r="E25" s="4">
        <f t="shared" si="13"/>
        <v>0.69225225225225229</v>
      </c>
      <c r="F25" s="4">
        <f t="shared" si="14"/>
        <v>0.70036363636363641</v>
      </c>
      <c r="G25" s="3">
        <f t="shared" si="8"/>
        <v>-8.1113841113841234E-3</v>
      </c>
      <c r="H25">
        <v>2</v>
      </c>
      <c r="I25">
        <v>2</v>
      </c>
      <c r="W25">
        <v>90</v>
      </c>
      <c r="X25">
        <v>387</v>
      </c>
      <c r="Y25">
        <v>1974</v>
      </c>
      <c r="Z25">
        <v>406</v>
      </c>
      <c r="AA25">
        <v>148</v>
      </c>
      <c r="AB25">
        <v>35</v>
      </c>
    </row>
    <row r="26" spans="1:28" x14ac:dyDescent="0.25">
      <c r="A26">
        <v>4</v>
      </c>
      <c r="B26">
        <v>4</v>
      </c>
      <c r="C26">
        <v>321</v>
      </c>
      <c r="D26">
        <v>316</v>
      </c>
      <c r="E26" s="4">
        <f t="shared" si="13"/>
        <v>0.11567567567567567</v>
      </c>
      <c r="F26" s="4">
        <f t="shared" si="14"/>
        <v>0.11490909090909091</v>
      </c>
      <c r="G26" s="3">
        <f t="shared" si="8"/>
        <v>7.665847665847686E-4</v>
      </c>
      <c r="H26">
        <v>2</v>
      </c>
      <c r="I26">
        <v>2</v>
      </c>
      <c r="W26">
        <v>64</v>
      </c>
      <c r="X26">
        <v>382</v>
      </c>
      <c r="Y26">
        <v>1982</v>
      </c>
      <c r="Z26">
        <v>385</v>
      </c>
      <c r="AA26">
        <v>149</v>
      </c>
      <c r="AB26">
        <v>36</v>
      </c>
    </row>
    <row r="27" spans="1:28" x14ac:dyDescent="0.25">
      <c r="A27">
        <v>4</v>
      </c>
      <c r="B27">
        <v>5</v>
      </c>
      <c r="C27">
        <v>147</v>
      </c>
      <c r="D27">
        <v>145</v>
      </c>
      <c r="E27" s="4">
        <f t="shared" si="13"/>
        <v>5.2972972972972973E-2</v>
      </c>
      <c r="F27" s="4">
        <f t="shared" si="14"/>
        <v>5.2727272727272727E-2</v>
      </c>
      <c r="G27" s="3">
        <f t="shared" si="8"/>
        <v>2.4570024570024634E-4</v>
      </c>
      <c r="H27">
        <v>2</v>
      </c>
      <c r="I27">
        <v>2</v>
      </c>
      <c r="W27">
        <v>42</v>
      </c>
      <c r="X27">
        <v>187</v>
      </c>
      <c r="Y27">
        <v>2375</v>
      </c>
      <c r="Z27">
        <v>584</v>
      </c>
      <c r="AA27">
        <v>158</v>
      </c>
      <c r="AB27">
        <v>24</v>
      </c>
    </row>
    <row r="28" spans="1:28" x14ac:dyDescent="0.25">
      <c r="A28">
        <v>4</v>
      </c>
      <c r="B28">
        <v>6</v>
      </c>
      <c r="C28">
        <v>36</v>
      </c>
      <c r="D28">
        <v>37</v>
      </c>
      <c r="E28" s="4">
        <f t="shared" si="13"/>
        <v>1.2972972972972972E-2</v>
      </c>
      <c r="F28" s="4">
        <f t="shared" si="14"/>
        <v>1.3454545454545455E-2</v>
      </c>
      <c r="G28" s="3">
        <f t="shared" si="8"/>
        <v>-4.8157248157248284E-4</v>
      </c>
      <c r="H28">
        <v>2</v>
      </c>
      <c r="I28">
        <v>2</v>
      </c>
      <c r="W28">
        <v>7</v>
      </c>
      <c r="X28">
        <v>207</v>
      </c>
      <c r="Y28">
        <v>2305</v>
      </c>
      <c r="Z28">
        <v>666</v>
      </c>
      <c r="AA28">
        <v>125</v>
      </c>
      <c r="AB28">
        <v>18</v>
      </c>
    </row>
    <row r="29" spans="1:28" x14ac:dyDescent="0.25">
      <c r="A29" s="5" t="s">
        <v>6</v>
      </c>
      <c r="B29" s="5"/>
      <c r="C29" s="5">
        <f>SUM(C23:C28)</f>
        <v>2775</v>
      </c>
      <c r="D29" s="5">
        <f>SUM(D23:D28)</f>
        <v>2750</v>
      </c>
      <c r="E29" s="6">
        <f t="shared" ref="E29" si="15">SUM(E23:E28)</f>
        <v>1.0000000000000002</v>
      </c>
      <c r="F29" s="6">
        <f t="shared" ref="F29" si="16">SUM(F23:F28)</f>
        <v>1</v>
      </c>
      <c r="G29" s="7"/>
      <c r="H29" s="5">
        <v>2</v>
      </c>
      <c r="I29" s="5">
        <v>2</v>
      </c>
      <c r="V29" t="s">
        <v>14</v>
      </c>
      <c r="W29">
        <f>AVERAGE(W9:W28)</f>
        <v>49</v>
      </c>
      <c r="X29">
        <f t="shared" ref="X29:AB29" si="17">AVERAGE(X9:X28)</f>
        <v>246.65</v>
      </c>
      <c r="Y29">
        <f t="shared" si="17"/>
        <v>1745.95</v>
      </c>
      <c r="Z29">
        <f t="shared" si="17"/>
        <v>399</v>
      </c>
      <c r="AA29">
        <f t="shared" si="17"/>
        <v>187.25</v>
      </c>
      <c r="AB29">
        <f t="shared" si="17"/>
        <v>75.95</v>
      </c>
    </row>
    <row r="30" spans="1:28" x14ac:dyDescent="0.25">
      <c r="A30">
        <v>5</v>
      </c>
      <c r="B30">
        <v>1</v>
      </c>
      <c r="C30">
        <v>85</v>
      </c>
      <c r="D30">
        <v>89</v>
      </c>
      <c r="E30" s="4">
        <f>C30/$C$36</f>
        <v>3.5535117056856184E-2</v>
      </c>
      <c r="F30" s="4">
        <f>D30/$D$36</f>
        <v>3.7679932260795933E-2</v>
      </c>
      <c r="G30" s="3">
        <f t="shared" si="8"/>
        <v>-2.1448152039397483E-3</v>
      </c>
      <c r="H30">
        <v>1</v>
      </c>
      <c r="I30">
        <v>1</v>
      </c>
      <c r="V30" t="s">
        <v>15</v>
      </c>
      <c r="W30">
        <f>_xlfn.STDEV.P(W9,W10,W11,W12,W13,W14,W15,W16,W17,W18,W19,W21,W20,W22,W23,W24,W25,W26,W27,W28)</f>
        <v>25.224987611493489</v>
      </c>
      <c r="X30">
        <f t="shared" ref="X30:AB30" si="18">_xlfn.STDEV.P(X9,X10,X11,X12,X13,X14,X15,X16,X17,X18,X19,X21,X20,X22,X23,X24,X25,X26,X27,X28)</f>
        <v>73.639170962199188</v>
      </c>
      <c r="Y30">
        <f t="shared" si="18"/>
        <v>344.39214204159771</v>
      </c>
      <c r="Z30">
        <f t="shared" si="18"/>
        <v>99.732642600103603</v>
      </c>
      <c r="AA30">
        <f t="shared" si="18"/>
        <v>101.2456789201396</v>
      </c>
      <c r="AB30">
        <f t="shared" si="18"/>
        <v>74.291638156659332</v>
      </c>
    </row>
    <row r="31" spans="1:28" x14ac:dyDescent="0.25">
      <c r="A31">
        <v>5</v>
      </c>
      <c r="B31">
        <v>2</v>
      </c>
      <c r="C31">
        <v>235</v>
      </c>
      <c r="D31">
        <v>250</v>
      </c>
      <c r="E31" s="4">
        <f t="shared" ref="E31:E35" si="19">C31/$C$36</f>
        <v>9.8244147157190639E-2</v>
      </c>
      <c r="F31" s="4">
        <f t="shared" ref="F31:F35" si="20">D31/$D$36</f>
        <v>0.10584250635055038</v>
      </c>
      <c r="G31" s="3">
        <f t="shared" si="8"/>
        <v>-7.5983591933597439E-3</v>
      </c>
      <c r="H31">
        <v>1</v>
      </c>
      <c r="I31">
        <v>1</v>
      </c>
    </row>
    <row r="32" spans="1:28" x14ac:dyDescent="0.25">
      <c r="A32">
        <v>5</v>
      </c>
      <c r="B32">
        <v>3</v>
      </c>
      <c r="C32">
        <v>1629</v>
      </c>
      <c r="D32">
        <v>1565</v>
      </c>
      <c r="E32" s="4">
        <f t="shared" si="19"/>
        <v>0.68102006688963213</v>
      </c>
      <c r="F32" s="4">
        <f t="shared" si="20"/>
        <v>0.66257408975444543</v>
      </c>
      <c r="G32" s="3">
        <f t="shared" si="8"/>
        <v>1.8445977135186697E-2</v>
      </c>
      <c r="H32">
        <v>1</v>
      </c>
      <c r="I32">
        <v>1</v>
      </c>
    </row>
    <row r="33" spans="1:9" x14ac:dyDescent="0.25">
      <c r="A33">
        <v>5</v>
      </c>
      <c r="B33">
        <v>4</v>
      </c>
      <c r="C33">
        <v>301</v>
      </c>
      <c r="D33">
        <v>338</v>
      </c>
      <c r="E33" s="4">
        <f t="shared" si="19"/>
        <v>0.12583612040133779</v>
      </c>
      <c r="F33" s="4">
        <f t="shared" si="20"/>
        <v>0.14309906858594412</v>
      </c>
      <c r="G33" s="3">
        <f t="shared" si="8"/>
        <v>-1.726294818460633E-2</v>
      </c>
      <c r="H33">
        <v>1</v>
      </c>
      <c r="I33">
        <v>1</v>
      </c>
    </row>
    <row r="34" spans="1:9" x14ac:dyDescent="0.25">
      <c r="A34">
        <v>5</v>
      </c>
      <c r="B34">
        <v>5</v>
      </c>
      <c r="C34">
        <v>110</v>
      </c>
      <c r="D34">
        <v>93</v>
      </c>
      <c r="E34" s="4">
        <f t="shared" si="19"/>
        <v>4.5986622073578592E-2</v>
      </c>
      <c r="F34" s="4">
        <f t="shared" si="20"/>
        <v>3.9373412362404742E-2</v>
      </c>
      <c r="G34" s="3">
        <f t="shared" si="8"/>
        <v>6.6132097111738508E-3</v>
      </c>
      <c r="H34">
        <v>1</v>
      </c>
      <c r="I34">
        <v>1</v>
      </c>
    </row>
    <row r="35" spans="1:9" x14ac:dyDescent="0.25">
      <c r="A35">
        <v>5</v>
      </c>
      <c r="B35">
        <v>6</v>
      </c>
      <c r="C35">
        <v>32</v>
      </c>
      <c r="D35">
        <v>27</v>
      </c>
      <c r="E35" s="4">
        <f t="shared" si="19"/>
        <v>1.3377926421404682E-2</v>
      </c>
      <c r="F35" s="4">
        <f t="shared" si="20"/>
        <v>1.1430990685859441E-2</v>
      </c>
      <c r="G35" s="3">
        <f t="shared" si="8"/>
        <v>1.9469357355452414E-3</v>
      </c>
      <c r="H35">
        <v>1</v>
      </c>
      <c r="I35">
        <v>1</v>
      </c>
    </row>
    <row r="36" spans="1:9" x14ac:dyDescent="0.25">
      <c r="A36" s="5" t="s">
        <v>6</v>
      </c>
      <c r="B36" s="5"/>
      <c r="C36" s="5">
        <f>SUM(C30:C35)</f>
        <v>2392</v>
      </c>
      <c r="D36" s="5">
        <f>SUM(D30:D35)</f>
        <v>2362</v>
      </c>
      <c r="E36" s="6">
        <f t="shared" ref="E36" si="21">SUM(E30:E35)</f>
        <v>1.0000000000000002</v>
      </c>
      <c r="F36" s="6">
        <f t="shared" ref="F36" si="22">SUM(F30:F35)</f>
        <v>1</v>
      </c>
      <c r="G36" s="7"/>
      <c r="H36" s="5">
        <v>1</v>
      </c>
      <c r="I36" s="5">
        <v>1</v>
      </c>
    </row>
    <row r="37" spans="1:9" x14ac:dyDescent="0.25">
      <c r="A37">
        <v>6</v>
      </c>
      <c r="B37">
        <v>1</v>
      </c>
      <c r="C37">
        <v>46</v>
      </c>
      <c r="D37">
        <v>44</v>
      </c>
      <c r="E37" s="4">
        <f>C37/$C$43</f>
        <v>2.0814479638009049E-2</v>
      </c>
      <c r="F37" s="4">
        <f>D37/$D$43</f>
        <v>2.0174232003668042E-2</v>
      </c>
      <c r="G37" s="3">
        <f t="shared" si="8"/>
        <v>6.4024763434100684E-4</v>
      </c>
      <c r="H37">
        <v>2</v>
      </c>
      <c r="I37">
        <v>2</v>
      </c>
    </row>
    <row r="38" spans="1:9" x14ac:dyDescent="0.25">
      <c r="A38">
        <v>6</v>
      </c>
      <c r="B38">
        <v>2</v>
      </c>
      <c r="C38">
        <v>163</v>
      </c>
      <c r="D38">
        <v>154</v>
      </c>
      <c r="E38" s="4">
        <f t="shared" ref="E38:E42" si="23">C38/$C$43</f>
        <v>7.3755656108597287E-2</v>
      </c>
      <c r="F38" s="4">
        <f t="shared" ref="F38:F42" si="24">D38/$D$43</f>
        <v>7.0609812012838141E-2</v>
      </c>
      <c r="G38" s="3">
        <f t="shared" ref="G38:G42" si="25">E38-F38</f>
        <v>3.1458440957591455E-3</v>
      </c>
      <c r="H38">
        <v>2</v>
      </c>
      <c r="I38">
        <v>2</v>
      </c>
    </row>
    <row r="39" spans="1:9" x14ac:dyDescent="0.25">
      <c r="A39">
        <v>6</v>
      </c>
      <c r="B39">
        <v>3</v>
      </c>
      <c r="C39">
        <v>1660</v>
      </c>
      <c r="D39">
        <v>1645</v>
      </c>
      <c r="E39" s="4">
        <f t="shared" si="23"/>
        <v>0.75113122171945701</v>
      </c>
      <c r="F39" s="4">
        <f t="shared" si="24"/>
        <v>0.75424117377349842</v>
      </c>
      <c r="G39" s="3">
        <f t="shared" si="25"/>
        <v>-3.1099520540414094E-3</v>
      </c>
      <c r="H39">
        <v>2</v>
      </c>
      <c r="I39">
        <v>2</v>
      </c>
    </row>
    <row r="40" spans="1:9" x14ac:dyDescent="0.25">
      <c r="A40">
        <v>6</v>
      </c>
      <c r="B40">
        <v>4</v>
      </c>
      <c r="C40">
        <v>237</v>
      </c>
      <c r="D40">
        <v>236</v>
      </c>
      <c r="E40" s="4">
        <f t="shared" si="23"/>
        <v>0.10723981900452488</v>
      </c>
      <c r="F40" s="4">
        <f t="shared" si="24"/>
        <v>0.10820724438331041</v>
      </c>
      <c r="G40" s="3">
        <f t="shared" si="25"/>
        <v>-9.674253787855247E-4</v>
      </c>
      <c r="H40">
        <v>2</v>
      </c>
      <c r="I40">
        <v>2</v>
      </c>
    </row>
    <row r="41" spans="1:9" x14ac:dyDescent="0.25">
      <c r="A41">
        <v>6</v>
      </c>
      <c r="B41">
        <v>5</v>
      </c>
      <c r="C41">
        <v>80</v>
      </c>
      <c r="D41">
        <v>78</v>
      </c>
      <c r="E41" s="4">
        <f t="shared" si="23"/>
        <v>3.6199095022624438E-2</v>
      </c>
      <c r="F41" s="4">
        <f t="shared" si="24"/>
        <v>3.5763411279229711E-2</v>
      </c>
      <c r="G41" s="3">
        <f t="shared" si="25"/>
        <v>4.3568374339472693E-4</v>
      </c>
      <c r="H41">
        <v>2</v>
      </c>
      <c r="I41">
        <v>2</v>
      </c>
    </row>
    <row r="42" spans="1:9" x14ac:dyDescent="0.25">
      <c r="A42">
        <v>6</v>
      </c>
      <c r="B42">
        <v>6</v>
      </c>
      <c r="C42">
        <v>24</v>
      </c>
      <c r="D42">
        <v>24</v>
      </c>
      <c r="E42" s="4">
        <f t="shared" si="23"/>
        <v>1.085972850678733E-2</v>
      </c>
      <c r="F42" s="4">
        <f t="shared" si="24"/>
        <v>1.1004126547455296E-2</v>
      </c>
      <c r="G42" s="3">
        <f t="shared" si="25"/>
        <v>-1.4439804066796597E-4</v>
      </c>
      <c r="H42">
        <v>2</v>
      </c>
      <c r="I42">
        <v>2</v>
      </c>
    </row>
    <row r="43" spans="1:9" x14ac:dyDescent="0.25">
      <c r="A43" s="5" t="s">
        <v>6</v>
      </c>
      <c r="B43" s="5"/>
      <c r="C43" s="5">
        <f>SUM(C37:C42)</f>
        <v>2210</v>
      </c>
      <c r="D43" s="5">
        <f>SUM(D37:D42)</f>
        <v>2181</v>
      </c>
      <c r="E43" s="6">
        <f t="shared" ref="E43" si="26">SUM(E37:E42)</f>
        <v>0.99999999999999989</v>
      </c>
      <c r="F43" s="6">
        <f t="shared" ref="F43" si="27">SUM(F37:F42)</f>
        <v>1</v>
      </c>
      <c r="G43" s="5"/>
      <c r="H43" s="5">
        <v>2</v>
      </c>
      <c r="I43" s="5">
        <v>2</v>
      </c>
    </row>
    <row r="44" spans="1:9" x14ac:dyDescent="0.25">
      <c r="A44">
        <v>7</v>
      </c>
      <c r="B44">
        <v>1</v>
      </c>
      <c r="C44">
        <v>25</v>
      </c>
      <c r="D44">
        <v>20</v>
      </c>
      <c r="E44" s="1">
        <f>C44/$C$50</f>
        <v>8.7260034904013961E-3</v>
      </c>
      <c r="F44" s="1">
        <f>D44/$D$50</f>
        <v>7.1073205401563609E-3</v>
      </c>
      <c r="G44" s="2">
        <f t="shared" ref="G44" si="28">E44-F44</f>
        <v>1.6186829502450352E-3</v>
      </c>
      <c r="H44">
        <v>1</v>
      </c>
      <c r="I44">
        <v>2</v>
      </c>
    </row>
    <row r="45" spans="1:9" x14ac:dyDescent="0.25">
      <c r="A45">
        <v>7</v>
      </c>
      <c r="B45">
        <v>2</v>
      </c>
      <c r="C45">
        <v>194</v>
      </c>
      <c r="D45">
        <v>201</v>
      </c>
      <c r="E45" s="1">
        <f t="shared" ref="E45:E49" si="29">C45/$C$50</f>
        <v>6.7713787085514829E-2</v>
      </c>
      <c r="F45" s="1">
        <f t="shared" ref="F45:F49" si="30">D45/$D$50</f>
        <v>7.1428571428571425E-2</v>
      </c>
      <c r="G45" s="2">
        <f t="shared" ref="G45:G49" si="31">E45-F45</f>
        <v>-3.7147843430565958E-3</v>
      </c>
      <c r="H45">
        <v>1</v>
      </c>
      <c r="I45">
        <v>2</v>
      </c>
    </row>
    <row r="46" spans="1:9" x14ac:dyDescent="0.25">
      <c r="A46">
        <v>7</v>
      </c>
      <c r="B46">
        <v>3</v>
      </c>
      <c r="C46">
        <v>2042</v>
      </c>
      <c r="D46">
        <v>1976</v>
      </c>
      <c r="E46" s="1">
        <f t="shared" si="29"/>
        <v>0.71273996509598603</v>
      </c>
      <c r="F46" s="1">
        <f t="shared" si="30"/>
        <v>0.70220326936744848</v>
      </c>
      <c r="G46" s="2">
        <f t="shared" si="31"/>
        <v>1.0536695728537548E-2</v>
      </c>
      <c r="H46">
        <v>1</v>
      </c>
      <c r="I46">
        <v>2</v>
      </c>
    </row>
    <row r="47" spans="1:9" x14ac:dyDescent="0.25">
      <c r="A47">
        <v>7</v>
      </c>
      <c r="B47">
        <v>4</v>
      </c>
      <c r="C47">
        <v>412</v>
      </c>
      <c r="D47">
        <v>460</v>
      </c>
      <c r="E47" s="1">
        <f t="shared" si="29"/>
        <v>0.14380453752181502</v>
      </c>
      <c r="F47" s="1">
        <f t="shared" si="30"/>
        <v>0.1634683724235963</v>
      </c>
      <c r="G47" s="2">
        <f t="shared" si="31"/>
        <v>-1.966383490178128E-2</v>
      </c>
      <c r="H47">
        <v>1</v>
      </c>
      <c r="I47">
        <v>2</v>
      </c>
    </row>
    <row r="48" spans="1:9" x14ac:dyDescent="0.25">
      <c r="A48">
        <v>7</v>
      </c>
      <c r="B48">
        <v>5</v>
      </c>
      <c r="C48">
        <v>149</v>
      </c>
      <c r="D48">
        <v>126</v>
      </c>
      <c r="E48" s="1">
        <f t="shared" si="29"/>
        <v>5.200698080279232E-2</v>
      </c>
      <c r="F48" s="1">
        <f t="shared" si="30"/>
        <v>4.4776119402985072E-2</v>
      </c>
      <c r="G48" s="2">
        <f t="shared" si="31"/>
        <v>7.230861399807248E-3</v>
      </c>
      <c r="H48">
        <v>1</v>
      </c>
      <c r="I48">
        <v>2</v>
      </c>
    </row>
    <row r="49" spans="1:9" x14ac:dyDescent="0.25">
      <c r="A49">
        <v>7</v>
      </c>
      <c r="B49">
        <v>6</v>
      </c>
      <c r="C49">
        <v>43</v>
      </c>
      <c r="D49">
        <v>31</v>
      </c>
      <c r="E49" s="1">
        <f t="shared" si="29"/>
        <v>1.5008726003490401E-2</v>
      </c>
      <c r="F49" s="1">
        <f t="shared" si="30"/>
        <v>1.101634683724236E-2</v>
      </c>
      <c r="G49" s="2">
        <f t="shared" si="31"/>
        <v>3.9923791662480404E-3</v>
      </c>
      <c r="H49">
        <v>1</v>
      </c>
      <c r="I49">
        <v>2</v>
      </c>
    </row>
    <row r="50" spans="1:9" x14ac:dyDescent="0.25">
      <c r="A50" s="5" t="s">
        <v>6</v>
      </c>
      <c r="B50" s="5"/>
      <c r="C50" s="5">
        <f>SUM(C44:C49)</f>
        <v>2865</v>
      </c>
      <c r="D50" s="5">
        <f>SUM(D44:D49)</f>
        <v>2814</v>
      </c>
      <c r="E50" s="8">
        <f t="shared" ref="E50" si="32">SUM(E44:E49)</f>
        <v>0.99999999999999989</v>
      </c>
      <c r="F50" s="8">
        <f t="shared" ref="F50" si="33">SUM(F44:F49)</f>
        <v>1</v>
      </c>
      <c r="G50" s="5"/>
      <c r="H50" s="5">
        <v>1</v>
      </c>
      <c r="I50" s="5">
        <v>1</v>
      </c>
    </row>
    <row r="51" spans="1:9" x14ac:dyDescent="0.25">
      <c r="A51">
        <v>8</v>
      </c>
      <c r="B51">
        <v>1</v>
      </c>
      <c r="C51">
        <v>66</v>
      </c>
      <c r="D51">
        <v>60</v>
      </c>
      <c r="E51" s="1">
        <f>C51/$C$57</f>
        <v>2.3084994753410283E-2</v>
      </c>
      <c r="F51" s="1">
        <f>D51/$D$57</f>
        <v>2.1367521367521368E-2</v>
      </c>
      <c r="G51" s="2">
        <f t="shared" ref="G51" si="34">E51-F51</f>
        <v>1.7174733858889152E-3</v>
      </c>
      <c r="H51">
        <v>2</v>
      </c>
      <c r="I51">
        <v>2</v>
      </c>
    </row>
    <row r="52" spans="1:9" x14ac:dyDescent="0.25">
      <c r="A52">
        <v>8</v>
      </c>
      <c r="B52">
        <v>2</v>
      </c>
      <c r="C52">
        <v>228</v>
      </c>
      <c r="D52">
        <v>230</v>
      </c>
      <c r="E52" s="1">
        <f t="shared" ref="E52:E56" si="35">C52/$C$57</f>
        <v>7.9748163693599161E-2</v>
      </c>
      <c r="F52" s="1">
        <f t="shared" ref="F52:F56" si="36">D52/$D$57</f>
        <v>8.1908831908831914E-2</v>
      </c>
      <c r="G52" s="2">
        <f t="shared" ref="G52:G56" si="37">E52-F52</f>
        <v>-2.1606682152327528E-3</v>
      </c>
      <c r="H52">
        <v>2</v>
      </c>
      <c r="I52">
        <v>2</v>
      </c>
    </row>
    <row r="53" spans="1:9" x14ac:dyDescent="0.25">
      <c r="A53">
        <v>8</v>
      </c>
      <c r="B53">
        <v>3</v>
      </c>
      <c r="C53">
        <v>1961</v>
      </c>
      <c r="D53">
        <v>1906</v>
      </c>
      <c r="E53" s="1">
        <f t="shared" si="35"/>
        <v>0.68590416229450857</v>
      </c>
      <c r="F53" s="1">
        <f t="shared" si="36"/>
        <v>0.67877492877492873</v>
      </c>
      <c r="G53" s="2">
        <f t="shared" si="37"/>
        <v>7.1292335195798362E-3</v>
      </c>
      <c r="H53">
        <v>2</v>
      </c>
      <c r="I53">
        <v>2</v>
      </c>
    </row>
    <row r="54" spans="1:9" x14ac:dyDescent="0.25">
      <c r="A54">
        <v>8</v>
      </c>
      <c r="B54">
        <v>4</v>
      </c>
      <c r="C54">
        <v>391</v>
      </c>
      <c r="D54">
        <v>431</v>
      </c>
      <c r="E54" s="1">
        <f t="shared" si="35"/>
        <v>0.13676110528156699</v>
      </c>
      <c r="F54" s="1">
        <f t="shared" si="36"/>
        <v>0.15349002849002849</v>
      </c>
      <c r="G54" s="2">
        <f t="shared" si="37"/>
        <v>-1.6728923208461505E-2</v>
      </c>
      <c r="H54">
        <v>2</v>
      </c>
      <c r="I54">
        <v>2</v>
      </c>
    </row>
    <row r="55" spans="1:9" x14ac:dyDescent="0.25">
      <c r="A55">
        <v>8</v>
      </c>
      <c r="B55">
        <v>5</v>
      </c>
      <c r="C55">
        <v>162</v>
      </c>
      <c r="D55">
        <v>140</v>
      </c>
      <c r="E55" s="1">
        <f t="shared" si="35"/>
        <v>5.6663168940188878E-2</v>
      </c>
      <c r="F55" s="1">
        <f t="shared" si="36"/>
        <v>4.9857549857549859E-2</v>
      </c>
      <c r="G55" s="2">
        <f t="shared" si="37"/>
        <v>6.8056190826390195E-3</v>
      </c>
      <c r="H55">
        <v>2</v>
      </c>
      <c r="I55">
        <v>2</v>
      </c>
    </row>
    <row r="56" spans="1:9" x14ac:dyDescent="0.25">
      <c r="A56">
        <v>8</v>
      </c>
      <c r="B56">
        <v>6</v>
      </c>
      <c r="C56">
        <v>51</v>
      </c>
      <c r="D56">
        <v>41</v>
      </c>
      <c r="E56" s="1">
        <f t="shared" si="35"/>
        <v>1.7838405036726127E-2</v>
      </c>
      <c r="F56" s="1">
        <f t="shared" si="36"/>
        <v>1.4601139601139601E-2</v>
      </c>
      <c r="G56" s="2">
        <f t="shared" si="37"/>
        <v>3.2372654355865265E-3</v>
      </c>
      <c r="H56">
        <v>2</v>
      </c>
      <c r="I56">
        <v>2</v>
      </c>
    </row>
    <row r="57" spans="1:9" x14ac:dyDescent="0.25">
      <c r="A57" s="5" t="s">
        <v>6</v>
      </c>
      <c r="B57" s="5"/>
      <c r="C57" s="5">
        <f>SUM(C51:C56)</f>
        <v>2859</v>
      </c>
      <c r="D57" s="5">
        <f>SUM(D51:D56)</f>
        <v>2808</v>
      </c>
      <c r="E57" s="8">
        <f t="shared" ref="E57" si="38">SUM(E51:E56)</f>
        <v>1</v>
      </c>
      <c r="F57" s="8">
        <f t="shared" ref="F57" si="39">SUM(F51:F56)</f>
        <v>1</v>
      </c>
      <c r="G57" s="5"/>
      <c r="H57" s="5">
        <v>2</v>
      </c>
      <c r="I57" s="5">
        <v>2</v>
      </c>
    </row>
    <row r="58" spans="1:9" x14ac:dyDescent="0.25">
      <c r="A58">
        <v>9</v>
      </c>
      <c r="B58">
        <v>1</v>
      </c>
      <c r="C58">
        <v>90</v>
      </c>
      <c r="D58">
        <v>64</v>
      </c>
      <c r="E58" s="1">
        <f>C58/$C$64</f>
        <v>2.9605263157894735E-2</v>
      </c>
      <c r="F58" s="1">
        <f>D58/$D$64</f>
        <v>2.134756504336224E-2</v>
      </c>
      <c r="G58" s="2">
        <f t="shared" ref="G58" si="40">E58-F58</f>
        <v>8.2576981145324954E-3</v>
      </c>
      <c r="H58">
        <v>1</v>
      </c>
      <c r="I58">
        <v>1</v>
      </c>
    </row>
    <row r="59" spans="1:9" x14ac:dyDescent="0.25">
      <c r="A59">
        <v>9</v>
      </c>
      <c r="B59">
        <v>2</v>
      </c>
      <c r="C59">
        <v>387</v>
      </c>
      <c r="D59">
        <v>382</v>
      </c>
      <c r="E59" s="1">
        <f t="shared" ref="E59:E63" si="41">C59/$C$64</f>
        <v>0.12730263157894736</v>
      </c>
      <c r="F59" s="1">
        <f t="shared" ref="F59:F63" si="42">D59/$D$64</f>
        <v>0.12741827885256837</v>
      </c>
      <c r="G59" s="2">
        <f t="shared" ref="G59:G63" si="43">E59-F59</f>
        <v>-1.1564727362101124E-4</v>
      </c>
      <c r="H59">
        <v>1</v>
      </c>
      <c r="I59">
        <v>1</v>
      </c>
    </row>
    <row r="60" spans="1:9" x14ac:dyDescent="0.25">
      <c r="A60">
        <v>9</v>
      </c>
      <c r="B60">
        <v>3</v>
      </c>
      <c r="C60">
        <v>1974</v>
      </c>
      <c r="D60">
        <v>1982</v>
      </c>
      <c r="E60" s="1">
        <f t="shared" si="41"/>
        <v>0.64934210526315794</v>
      </c>
      <c r="F60" s="1">
        <f t="shared" si="42"/>
        <v>0.66110740493662445</v>
      </c>
      <c r="G60" s="2">
        <f t="shared" si="43"/>
        <v>-1.1765299673466512E-2</v>
      </c>
      <c r="H60">
        <v>1</v>
      </c>
      <c r="I60">
        <v>1</v>
      </c>
    </row>
    <row r="61" spans="1:9" x14ac:dyDescent="0.25">
      <c r="A61">
        <v>9</v>
      </c>
      <c r="B61">
        <v>4</v>
      </c>
      <c r="C61">
        <v>406</v>
      </c>
      <c r="D61">
        <v>385</v>
      </c>
      <c r="E61" s="1">
        <f t="shared" si="41"/>
        <v>0.13355263157894737</v>
      </c>
      <c r="F61" s="1">
        <f t="shared" si="42"/>
        <v>0.12841894596397599</v>
      </c>
      <c r="G61" s="2">
        <f t="shared" si="43"/>
        <v>5.1336856149713783E-3</v>
      </c>
      <c r="H61">
        <v>1</v>
      </c>
      <c r="I61">
        <v>1</v>
      </c>
    </row>
    <row r="62" spans="1:9" x14ac:dyDescent="0.25">
      <c r="A62">
        <v>9</v>
      </c>
      <c r="B62">
        <v>5</v>
      </c>
      <c r="C62">
        <v>148</v>
      </c>
      <c r="D62">
        <v>149</v>
      </c>
      <c r="E62" s="1">
        <f t="shared" si="41"/>
        <v>4.8684210526315788E-2</v>
      </c>
      <c r="F62" s="1">
        <f t="shared" si="42"/>
        <v>4.9699799866577715E-2</v>
      </c>
      <c r="G62" s="2">
        <f t="shared" si="43"/>
        <v>-1.015589340261927E-3</v>
      </c>
      <c r="H62">
        <v>1</v>
      </c>
      <c r="I62">
        <v>1</v>
      </c>
    </row>
    <row r="63" spans="1:9" x14ac:dyDescent="0.25">
      <c r="A63">
        <v>9</v>
      </c>
      <c r="B63">
        <v>6</v>
      </c>
      <c r="C63">
        <v>35</v>
      </c>
      <c r="D63">
        <v>36</v>
      </c>
      <c r="E63" s="1">
        <f t="shared" si="41"/>
        <v>1.1513157894736841E-2</v>
      </c>
      <c r="F63" s="1">
        <f t="shared" si="42"/>
        <v>1.200800533689126E-2</v>
      </c>
      <c r="G63" s="2">
        <f t="shared" si="43"/>
        <v>-4.9484744215441863E-4</v>
      </c>
      <c r="H63">
        <v>1</v>
      </c>
      <c r="I63">
        <v>1</v>
      </c>
    </row>
    <row r="64" spans="1:9" x14ac:dyDescent="0.25">
      <c r="A64" s="5" t="s">
        <v>6</v>
      </c>
      <c r="B64" s="5"/>
      <c r="C64" s="5">
        <f>SUM(C58:C63)</f>
        <v>3040</v>
      </c>
      <c r="D64" s="5">
        <f>SUM(D58:D63)</f>
        <v>2998</v>
      </c>
      <c r="E64" s="8">
        <f t="shared" ref="E64" si="44">SUM(E58:E63)</f>
        <v>1</v>
      </c>
      <c r="F64" s="8">
        <f t="shared" ref="F64" si="45">SUM(F58:F63)</f>
        <v>1</v>
      </c>
      <c r="G64" s="5"/>
      <c r="H64" s="5">
        <v>1</v>
      </c>
      <c r="I64" s="5">
        <v>1</v>
      </c>
    </row>
    <row r="65" spans="1:9" x14ac:dyDescent="0.25">
      <c r="A65">
        <v>10</v>
      </c>
      <c r="B65">
        <v>1</v>
      </c>
      <c r="C65">
        <v>42</v>
      </c>
      <c r="D65">
        <v>7</v>
      </c>
      <c r="E65" s="1">
        <f>C65/$C$71</f>
        <v>1.2462908011869436E-2</v>
      </c>
      <c r="F65" s="1">
        <f>D65/$D$71</f>
        <v>2.1033653846153845E-3</v>
      </c>
      <c r="G65" s="2">
        <f t="shared" ref="G65" si="46">E65-F65</f>
        <v>1.0359542627254052E-2</v>
      </c>
      <c r="H65">
        <v>2</v>
      </c>
      <c r="I65">
        <v>2</v>
      </c>
    </row>
    <row r="66" spans="1:9" x14ac:dyDescent="0.25">
      <c r="A66">
        <v>10</v>
      </c>
      <c r="B66">
        <v>2</v>
      </c>
      <c r="C66">
        <v>187</v>
      </c>
      <c r="D66">
        <v>207</v>
      </c>
      <c r="E66" s="1">
        <f t="shared" ref="E66:E70" si="47">C66/$C$71</f>
        <v>5.5489614243323444E-2</v>
      </c>
      <c r="F66" s="1">
        <f t="shared" ref="F66:F70" si="48">D66/$D$71</f>
        <v>6.2199519230769232E-2</v>
      </c>
      <c r="G66" s="2">
        <f t="shared" ref="G66:G70" si="49">E66-F66</f>
        <v>-6.7099049874457875E-3</v>
      </c>
      <c r="H66">
        <v>2</v>
      </c>
      <c r="I66">
        <v>2</v>
      </c>
    </row>
    <row r="67" spans="1:9" x14ac:dyDescent="0.25">
      <c r="A67">
        <v>10</v>
      </c>
      <c r="B67">
        <v>3</v>
      </c>
      <c r="C67">
        <v>2375</v>
      </c>
      <c r="D67">
        <v>2305</v>
      </c>
      <c r="E67" s="1">
        <f t="shared" si="47"/>
        <v>0.70474777448071213</v>
      </c>
      <c r="F67" s="1">
        <f t="shared" si="48"/>
        <v>0.69260817307692313</v>
      </c>
      <c r="G67" s="2">
        <f t="shared" si="49"/>
        <v>1.2139601403789002E-2</v>
      </c>
      <c r="H67">
        <v>2</v>
      </c>
      <c r="I67">
        <v>2</v>
      </c>
    </row>
    <row r="68" spans="1:9" x14ac:dyDescent="0.25">
      <c r="A68">
        <v>10</v>
      </c>
      <c r="B68">
        <v>4</v>
      </c>
      <c r="C68">
        <v>584</v>
      </c>
      <c r="D68">
        <v>666</v>
      </c>
      <c r="E68" s="1">
        <f t="shared" si="47"/>
        <v>0.17329376854599407</v>
      </c>
      <c r="F68" s="1">
        <f t="shared" si="48"/>
        <v>0.20012019230769232</v>
      </c>
      <c r="G68" s="2">
        <f t="shared" si="49"/>
        <v>-2.6826423761698248E-2</v>
      </c>
      <c r="H68">
        <v>2</v>
      </c>
      <c r="I68">
        <v>2</v>
      </c>
    </row>
    <row r="69" spans="1:9" x14ac:dyDescent="0.25">
      <c r="A69">
        <v>10</v>
      </c>
      <c r="B69">
        <v>5</v>
      </c>
      <c r="C69">
        <v>158</v>
      </c>
      <c r="D69">
        <v>125</v>
      </c>
      <c r="E69" s="1">
        <f t="shared" si="47"/>
        <v>4.6884272997032642E-2</v>
      </c>
      <c r="F69" s="1">
        <f t="shared" si="48"/>
        <v>3.7560096153846152E-2</v>
      </c>
      <c r="G69" s="2">
        <f t="shared" si="49"/>
        <v>9.3241768431864894E-3</v>
      </c>
      <c r="H69">
        <v>2</v>
      </c>
      <c r="I69">
        <v>2</v>
      </c>
    </row>
    <row r="70" spans="1:9" x14ac:dyDescent="0.25">
      <c r="A70">
        <v>10</v>
      </c>
      <c r="B70">
        <v>6</v>
      </c>
      <c r="C70">
        <v>24</v>
      </c>
      <c r="D70">
        <v>18</v>
      </c>
      <c r="E70" s="1">
        <f t="shared" si="47"/>
        <v>7.121661721068249E-3</v>
      </c>
      <c r="F70" s="1">
        <f t="shared" si="48"/>
        <v>5.408653846153846E-3</v>
      </c>
      <c r="G70" s="2">
        <f t="shared" si="49"/>
        <v>1.713007874914403E-3</v>
      </c>
      <c r="H70">
        <v>2</v>
      </c>
      <c r="I70">
        <v>2</v>
      </c>
    </row>
    <row r="71" spans="1:9" x14ac:dyDescent="0.25">
      <c r="A71" s="5" t="s">
        <v>6</v>
      </c>
      <c r="B71" s="5"/>
      <c r="C71" s="5">
        <f>SUM(C65:C70)</f>
        <v>3370</v>
      </c>
      <c r="D71" s="5">
        <f>SUM(D65:D70)</f>
        <v>3328</v>
      </c>
      <c r="E71" s="8">
        <f t="shared" ref="E71" si="50">SUM(E65:E70)</f>
        <v>1</v>
      </c>
      <c r="F71" s="8">
        <f t="shared" ref="F71" si="51">SUM(F65:F70)</f>
        <v>1</v>
      </c>
      <c r="G71" s="5"/>
      <c r="H71" s="5">
        <v>2</v>
      </c>
      <c r="I71" s="5">
        <v>2</v>
      </c>
    </row>
  </sheetData>
  <autoFilter ref="A1:I7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Kos</dc:creator>
  <cp:lastModifiedBy>Jakub</cp:lastModifiedBy>
  <dcterms:created xsi:type="dcterms:W3CDTF">2016-02-18T09:20:49Z</dcterms:created>
  <dcterms:modified xsi:type="dcterms:W3CDTF">2016-06-02T09:09:31Z</dcterms:modified>
</cp:coreProperties>
</file>