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VBOXSVR\rizeni_rizik\"/>
    </mc:Choice>
  </mc:AlternateContent>
  <xr:revisionPtr revIDLastSave="0" documentId="13_ncr:1_{EDE4E7DC-F8DA-4716-A793-0022A1BE9A59}" xr6:coauthVersionLast="45" xr6:coauthVersionMax="45" xr10:uidLastSave="{00000000-0000-0000-0000-000000000000}"/>
  <bookViews>
    <workbookView xWindow="-120" yWindow="-120" windowWidth="29040" windowHeight="14070" tabRatio="500" xr2:uid="{00000000-000D-0000-FFFF-FFFF00000000}"/>
  </bookViews>
  <sheets>
    <sheet name="obyvatelstvo" sheetId="1" r:id="rId1"/>
    <sheet name="imigrace" sheetId="3" r:id="rId2"/>
    <sheet name="porodnost" sheetId="4" r:id="rId3"/>
    <sheet name="pom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31" i="4" l="1"/>
  <c r="E31" i="4"/>
  <c r="C16" i="3"/>
  <c r="C15" i="3"/>
  <c r="F5" i="3"/>
  <c r="C17" i="3"/>
  <c r="C18" i="3"/>
  <c r="C19" i="3"/>
  <c r="C20" i="3"/>
  <c r="C21" i="3"/>
  <c r="C22" i="3"/>
  <c r="C23" i="3"/>
  <c r="C24" i="3"/>
  <c r="K3" i="1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1" i="2"/>
</calcChain>
</file>

<file path=xl/sharedStrings.xml><?xml version="1.0" encoding="utf-8"?>
<sst xmlns="http://schemas.openxmlformats.org/spreadsheetml/2006/main" count="35" uniqueCount="35">
  <si>
    <t>Austria</t>
  </si>
  <si>
    <t>Belgium</t>
  </si>
  <si>
    <t>Bulgaria</t>
  </si>
  <si>
    <t>Cyprus</t>
  </si>
  <si>
    <t>Croatia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</si>
  <si>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</si>
  <si>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</si>
  <si>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</si>
  <si>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</si>
  <si>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</si>
  <si>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</si>
  <si>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</si>
  <si>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</si>
  <si>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</si>
  <si>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</si>
  <si>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</si>
  <si>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Luxembourg</t>
  </si>
  <si>
    <t>Malta</t>
  </si>
  <si>
    <t>Netherlands</t>
  </si>
  <si>
    <t>Poland</t>
  </si>
  <si>
    <t>Portugal</t>
  </si>
  <si>
    <t>Romania</t>
  </si>
  <si>
    <t>Slovakia</t>
  </si>
  <si>
    <t>Slovenia</t>
  </si>
  <si>
    <t>Spain</t>
  </si>
  <si>
    <t>Sweden</t>
  </si>
  <si>
    <t>Czechia</t>
  </si>
  <si>
    <t>Země</t>
  </si>
  <si>
    <t>Obyvatelstvo 2019</t>
  </si>
  <si>
    <t>Úmrtnost</t>
  </si>
  <si>
    <t>Průměrný přírůstek</t>
  </si>
  <si>
    <t>Předpověď:</t>
  </si>
  <si>
    <t>Celkový počet obyvatel EU-27 k roku 2019</t>
  </si>
  <si>
    <t>Forecast:</t>
  </si>
  <si>
    <t>Průměrný pokles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</si>
</sst>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#\ ###\ ###\ ##0;\-#\ ###\ ###\ ##0;0"/>
    <numFmt numFmtId="170" formatCode="0.000"/>
  </numFmts>
  <fonts count="8" x14ac:knownFonts="1">
    <font>
      <sz val="10"/>
      <name val="Arial"/>
      <family val="2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9"/>
      <color rgb="FF000000"/>
      <name val="Arial"/>
      <family val="2"/>
      <charset val="1"/>
    </font>
    <font>
      <b/>
      <sz val="10"/>
      <name val="Times New Roman"/>
      <family val="1"/>
    </font>
    <font>
      <sz val="8"/>
      <name val="Arial"/>
      <family val="2"/>
    </font>
    <font>
      <b/>
      <sz val="10"/>
      <name val="Arial"/>
      <family val="2"/>
    </font>
    <font>
      <sz val="10"/>
      <color theme="0" tint="-0.49998474074526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wrapText="1"/>
    </xf>
    <xf numFmtId="49" fontId="1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68" fontId="3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2" fontId="1" fillId="0" borderId="0" xfId="0" applyNumberFormat="1" applyFont="1" applyAlignment="1">
      <alignment wrapText="1"/>
    </xf>
    <xf numFmtId="0" fontId="1" fillId="0" borderId="0" xfId="0" applyNumberFormat="1" applyFont="1" applyAlignment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2" xfId="0" applyBorder="1"/>
    <xf numFmtId="0" fontId="0" fillId="0" borderId="4" xfId="0" applyBorder="1"/>
    <xf numFmtId="0" fontId="6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170" fontId="0" fillId="0" borderId="0" xfId="0" applyNumberFormat="1"/>
    <xf numFmtId="168" fontId="1" fillId="0" borderId="0" xfId="0" applyNumberFormat="1" applyFont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8" fontId="4" fillId="0" borderId="5" xfId="0" applyNumberFormat="1" applyFont="1" applyBorder="1" applyAlignment="1">
      <alignment horizontal="center" vertical="center" wrapText="1"/>
    </xf>
    <xf numFmtId="168" fontId="4" fillId="0" borderId="6" xfId="0" applyNumberFormat="1" applyFont="1" applyBorder="1" applyAlignment="1">
      <alignment horizontal="center" vertical="center" wrapText="1"/>
    </xf>
    <xf numFmtId="0" fontId="6" fillId="0" borderId="0" xfId="0" applyFont="1"/>
    <xf numFmtId="0" fontId="6" fillId="2" borderId="0" xfId="0" applyFont="1" applyFill="1"/>
    <xf numFmtId="170" fontId="6" fillId="2" borderId="0" xfId="0" applyNumberFormat="1" applyFont="1" applyFill="1"/>
    <xf numFmtId="0" fontId="0" fillId="0" borderId="2" xfId="0" applyBorder="1" applyAlignment="1">
      <alignment horizontal="center"/>
    </xf>
    <xf numFmtId="170" fontId="6" fillId="0" borderId="3" xfId="0" applyNumberFormat="1" applyFont="1" applyBorder="1"/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Vývoj porodnosti</a:t>
            </a:r>
            <a:r>
              <a:rPr lang="en-US" baseline="0"/>
              <a:t> v EU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porodnost!$D$7:$D$31</c:f>
              <c:numCache>
                <c:formatCode>General</c:formatCode>
                <c:ptCount val="25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</c:numCache>
            </c:numRef>
          </c:xVal>
          <c:yVal>
            <c:numRef>
              <c:f>porodnost!$E$7:$E$31</c:f>
              <c:numCache>
                <c:formatCode>General</c:formatCode>
                <c:ptCount val="25"/>
                <c:pt idx="0">
                  <c:v>10.516</c:v>
                </c:pt>
                <c:pt idx="1">
                  <c:v>10.516</c:v>
                </c:pt>
                <c:pt idx="2">
                  <c:v>10.492000000000001</c:v>
                </c:pt>
                <c:pt idx="3">
                  <c:v>10.353999999999999</c:v>
                </c:pt>
                <c:pt idx="4">
                  <c:v>10.321999999999999</c:v>
                </c:pt>
                <c:pt idx="5">
                  <c:v>10.462</c:v>
                </c:pt>
                <c:pt idx="6" formatCode="0.000">
                  <c:v>10.220000000000001</c:v>
                </c:pt>
                <c:pt idx="7">
                  <c:v>10.141999999999999</c:v>
                </c:pt>
                <c:pt idx="8">
                  <c:v>10.157999999999999</c:v>
                </c:pt>
                <c:pt idx="9">
                  <c:v>10.262</c:v>
                </c:pt>
                <c:pt idx="10" formatCode="0.000">
                  <c:v>10.23</c:v>
                </c:pt>
                <c:pt idx="11">
                  <c:v>10.343</c:v>
                </c:pt>
                <c:pt idx="12">
                  <c:v>10.391999999999999</c:v>
                </c:pt>
                <c:pt idx="13">
                  <c:v>10.638</c:v>
                </c:pt>
                <c:pt idx="14">
                  <c:v>10.478</c:v>
                </c:pt>
                <c:pt idx="15">
                  <c:v>10.446999999999999</c:v>
                </c:pt>
                <c:pt idx="16">
                  <c:v>10.146000000000001</c:v>
                </c:pt>
                <c:pt idx="17">
                  <c:v>10.032</c:v>
                </c:pt>
                <c:pt idx="18">
                  <c:v>9.7490000000000006</c:v>
                </c:pt>
                <c:pt idx="19">
                  <c:v>9.8580000000000005</c:v>
                </c:pt>
                <c:pt idx="20">
                  <c:v>9.7420000000000009</c:v>
                </c:pt>
                <c:pt idx="21" formatCode="0.000">
                  <c:v>9.84</c:v>
                </c:pt>
                <c:pt idx="22">
                  <c:v>9.6950000000000003</c:v>
                </c:pt>
                <c:pt idx="23">
                  <c:v>9.4659999999999993</c:v>
                </c:pt>
                <c:pt idx="24" formatCode="0.000">
                  <c:v>9.7632173913043516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BDE-4DCB-A62E-3CE009D9F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678592"/>
        <c:axId val="335178480"/>
      </c:scatterChart>
      <c:valAx>
        <c:axId val="223678592"/>
        <c:scaling>
          <c:orientation val="minMax"/>
          <c:min val="199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5178480"/>
        <c:crosses val="autoZero"/>
        <c:crossBetween val="midCat"/>
      </c:valAx>
      <c:valAx>
        <c:axId val="335178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36785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6</xdr:row>
      <xdr:rowOff>0</xdr:rowOff>
    </xdr:from>
    <xdr:to>
      <xdr:col>16</xdr:col>
      <xdr:colOff>228600</xdr:colOff>
      <xdr:row>23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F0B1A35-5DB3-446E-8CA8-12764B4EAB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topLeftCell="D7" zoomScale="130" zoomScaleNormal="130" workbookViewId="0">
      <selection activeCell="J3" sqref="J3:J4"/>
    </sheetView>
  </sheetViews>
  <sheetFormatPr defaultColWidth="11.5703125" defaultRowHeight="12.75" x14ac:dyDescent="0.2"/>
  <cols>
    <col min="3" max="3" width="19.28515625" customWidth="1"/>
    <col min="4" max="4" width="12.28515625" customWidth="1"/>
    <col min="5" max="5" width="18.85546875" style="6" customWidth="1"/>
    <col min="6" max="6" width="15" style="8" customWidth="1"/>
    <col min="8" max="8" width="29.140625" customWidth="1"/>
    <col min="9" max="9" width="11.42578125" customWidth="1"/>
    <col min="10" max="10" width="27.85546875" customWidth="1"/>
    <col min="11" max="11" width="28.5703125" customWidth="1"/>
  </cols>
  <sheetData>
    <row r="1" spans="1:11" ht="28.5" customHeight="1" thickBot="1" x14ac:dyDescent="0.25">
      <c r="A1" s="1"/>
      <c r="B1" s="1"/>
      <c r="C1" s="1"/>
      <c r="D1" s="2"/>
      <c r="E1" s="11" t="s">
        <v>27</v>
      </c>
      <c r="F1" s="12" t="s">
        <v>28</v>
      </c>
      <c r="G1" s="13" t="s">
        <v>29</v>
      </c>
      <c r="J1" s="2"/>
    </row>
    <row r="2" spans="1:11" ht="15" customHeight="1" thickBot="1" x14ac:dyDescent="0.25">
      <c r="A2" s="1"/>
      <c r="B2" s="3"/>
      <c r="C2" s="1"/>
      <c r="D2" s="10">
        <v>1</v>
      </c>
      <c r="E2" s="5" t="s">
        <v>0</v>
      </c>
      <c r="F2" s="7">
        <v>8955108</v>
      </c>
      <c r="G2" s="9">
        <v>9.9</v>
      </c>
      <c r="J2" s="1"/>
      <c r="K2" s="2"/>
    </row>
    <row r="3" spans="1:11" ht="15" customHeight="1" x14ac:dyDescent="0.2">
      <c r="A3" s="1"/>
      <c r="B3" s="3"/>
      <c r="C3" s="1"/>
      <c r="D3" s="10">
        <v>2</v>
      </c>
      <c r="E3" s="5" t="s">
        <v>1</v>
      </c>
      <c r="F3" s="7">
        <v>11539326</v>
      </c>
      <c r="G3" s="1">
        <v>9.7899999999999991</v>
      </c>
      <c r="H3" s="1"/>
      <c r="I3" s="2"/>
      <c r="J3" s="21" t="s">
        <v>32</v>
      </c>
      <c r="K3" s="23">
        <f>SUM(F2:F28)</f>
        <v>444986769</v>
      </c>
    </row>
    <row r="4" spans="1:11" ht="15" customHeight="1" thickBot="1" x14ac:dyDescent="0.25">
      <c r="A4" s="1"/>
      <c r="B4" s="3"/>
      <c r="C4" s="1"/>
      <c r="D4" s="10">
        <v>3</v>
      </c>
      <c r="E4" s="5" t="s">
        <v>2</v>
      </c>
      <c r="F4" s="7">
        <v>7000117</v>
      </c>
      <c r="G4" s="1">
        <v>15.43</v>
      </c>
      <c r="H4" s="1"/>
      <c r="I4" s="2"/>
      <c r="J4" s="22"/>
      <c r="K4" s="24"/>
    </row>
    <row r="5" spans="1:11" ht="15" customHeight="1" x14ac:dyDescent="0.2">
      <c r="A5" s="1"/>
      <c r="B5" s="3"/>
      <c r="C5" s="1"/>
      <c r="D5" s="10">
        <v>4</v>
      </c>
      <c r="E5" s="5" t="s">
        <v>4</v>
      </c>
      <c r="F5" s="7">
        <v>4130299</v>
      </c>
      <c r="G5" s="1">
        <v>13.17</v>
      </c>
      <c r="H5" s="1"/>
      <c r="I5" s="2"/>
      <c r="J5" s="2"/>
    </row>
    <row r="6" spans="1:11" ht="15" customHeight="1" x14ac:dyDescent="0.2">
      <c r="A6" s="1"/>
      <c r="B6" s="3"/>
      <c r="C6" s="1"/>
      <c r="D6" s="10">
        <v>5</v>
      </c>
      <c r="E6" s="5" t="s">
        <v>3</v>
      </c>
      <c r="F6" s="7">
        <v>1198575</v>
      </c>
      <c r="G6" s="1">
        <v>7.08</v>
      </c>
      <c r="H6" s="1"/>
      <c r="I6" s="2"/>
      <c r="J6" s="2"/>
    </row>
    <row r="7" spans="1:11" ht="15" customHeight="1" x14ac:dyDescent="0.2">
      <c r="A7" s="1"/>
      <c r="B7" s="3"/>
      <c r="C7" s="1"/>
      <c r="D7" s="10">
        <v>6</v>
      </c>
      <c r="E7" s="5" t="s">
        <v>26</v>
      </c>
      <c r="F7" s="7">
        <v>10689213</v>
      </c>
      <c r="G7" s="1">
        <v>10.5</v>
      </c>
      <c r="H7" s="1"/>
      <c r="I7" s="2"/>
      <c r="J7" s="2"/>
    </row>
    <row r="8" spans="1:11" ht="15" customHeight="1" x14ac:dyDescent="0.2">
      <c r="A8" s="1"/>
      <c r="B8" s="3"/>
      <c r="C8" s="1"/>
      <c r="D8" s="10">
        <v>7</v>
      </c>
      <c r="E8" s="5" t="s">
        <v>5</v>
      </c>
      <c r="F8" s="7">
        <v>5771877</v>
      </c>
      <c r="G8" s="1">
        <v>9.7799999999999994</v>
      </c>
      <c r="H8" s="1"/>
      <c r="I8" s="2"/>
      <c r="J8" s="2"/>
    </row>
    <row r="9" spans="1:11" ht="15" customHeight="1" x14ac:dyDescent="0.2">
      <c r="A9" s="1"/>
      <c r="B9" s="3"/>
      <c r="C9" s="1"/>
      <c r="D9" s="10">
        <v>8</v>
      </c>
      <c r="E9" s="5" t="s">
        <v>6</v>
      </c>
      <c r="F9" s="7">
        <v>1325649</v>
      </c>
      <c r="G9" s="1">
        <v>12.7</v>
      </c>
      <c r="H9" s="1"/>
      <c r="I9" s="2"/>
      <c r="J9" s="2"/>
    </row>
    <row r="10" spans="1:11" ht="15" customHeight="1" x14ac:dyDescent="0.2">
      <c r="A10" s="1"/>
      <c r="B10" s="3"/>
      <c r="C10" s="1"/>
      <c r="D10" s="10">
        <v>9</v>
      </c>
      <c r="E10" s="5" t="s">
        <v>7</v>
      </c>
      <c r="F10" s="7">
        <v>5532159</v>
      </c>
      <c r="G10" s="1">
        <v>11.73</v>
      </c>
      <c r="H10" s="1"/>
      <c r="I10" s="2"/>
      <c r="J10" s="2"/>
    </row>
    <row r="11" spans="1:11" ht="15" customHeight="1" x14ac:dyDescent="0.2">
      <c r="A11" s="1"/>
      <c r="B11" s="3"/>
      <c r="C11" s="1"/>
      <c r="D11" s="10">
        <v>10</v>
      </c>
      <c r="E11" s="5" t="s">
        <v>8</v>
      </c>
      <c r="F11" s="7">
        <v>65129731</v>
      </c>
      <c r="G11" s="1">
        <v>9.32</v>
      </c>
      <c r="H11" s="1"/>
      <c r="I11" s="2"/>
      <c r="J11" s="2"/>
    </row>
    <row r="12" spans="1:11" ht="15" customHeight="1" x14ac:dyDescent="0.2">
      <c r="A12" s="1"/>
      <c r="B12" s="3"/>
      <c r="C12" s="1"/>
      <c r="D12" s="10">
        <v>11</v>
      </c>
      <c r="E12" s="5" t="s">
        <v>9</v>
      </c>
      <c r="F12" s="7">
        <v>83517046</v>
      </c>
      <c r="G12" s="1">
        <v>11.26</v>
      </c>
      <c r="H12" s="1"/>
      <c r="I12" s="2"/>
      <c r="J12" s="2"/>
    </row>
    <row r="13" spans="1:11" ht="15" customHeight="1" x14ac:dyDescent="0.2">
      <c r="A13" s="1"/>
      <c r="B13" s="3"/>
      <c r="C13" s="1"/>
      <c r="D13" s="10">
        <v>12</v>
      </c>
      <c r="E13" s="5" t="s">
        <v>10</v>
      </c>
      <c r="F13" s="7">
        <v>10473452</v>
      </c>
      <c r="G13" s="1">
        <v>10.92</v>
      </c>
      <c r="H13" s="1"/>
      <c r="I13" s="2"/>
      <c r="J13" s="2"/>
    </row>
    <row r="14" spans="1:11" ht="15" customHeight="1" x14ac:dyDescent="0.2">
      <c r="A14" s="1"/>
      <c r="B14" s="3"/>
      <c r="C14" s="1"/>
      <c r="D14" s="10">
        <v>13</v>
      </c>
      <c r="E14" s="5" t="s">
        <v>11</v>
      </c>
      <c r="F14" s="7">
        <v>9684680</v>
      </c>
      <c r="G14" s="1">
        <v>12.61</v>
      </c>
      <c r="H14" s="1"/>
      <c r="I14" s="2"/>
      <c r="J14" s="2"/>
    </row>
    <row r="15" spans="1:11" ht="15" customHeight="1" x14ac:dyDescent="0.2">
      <c r="A15" s="1"/>
      <c r="B15" s="3"/>
      <c r="C15" s="1"/>
      <c r="D15" s="10">
        <v>14</v>
      </c>
      <c r="E15" s="5" t="s">
        <v>12</v>
      </c>
      <c r="F15" s="7">
        <v>4882498</v>
      </c>
      <c r="G15" s="1">
        <v>6.14</v>
      </c>
      <c r="H15" s="1"/>
      <c r="I15" s="2"/>
      <c r="J15" s="2"/>
    </row>
    <row r="16" spans="1:11" ht="15" customHeight="1" x14ac:dyDescent="0.2">
      <c r="A16" s="1"/>
      <c r="B16" s="3"/>
      <c r="C16" s="1"/>
      <c r="D16" s="10">
        <v>15</v>
      </c>
      <c r="E16" s="5" t="s">
        <v>13</v>
      </c>
      <c r="F16" s="7">
        <v>60550092</v>
      </c>
      <c r="G16" s="1">
        <v>10.57</v>
      </c>
      <c r="H16" s="1"/>
      <c r="I16" s="2"/>
      <c r="J16" s="2"/>
    </row>
    <row r="17" spans="1:11" ht="15" customHeight="1" x14ac:dyDescent="0.2">
      <c r="A17" s="1"/>
      <c r="B17" s="3"/>
      <c r="C17" s="1"/>
      <c r="D17" s="10">
        <v>16</v>
      </c>
      <c r="E17" s="5" t="s">
        <v>14</v>
      </c>
      <c r="F17" s="7">
        <v>1906740</v>
      </c>
      <c r="G17" s="1">
        <v>14.67</v>
      </c>
      <c r="H17" s="1"/>
      <c r="I17" s="2"/>
      <c r="J17" s="2"/>
    </row>
    <row r="18" spans="1:11" ht="15" customHeight="1" x14ac:dyDescent="0.2">
      <c r="A18" s="1"/>
      <c r="B18" s="3"/>
      <c r="C18" s="1"/>
      <c r="D18" s="10">
        <v>17</v>
      </c>
      <c r="E18" s="5" t="s">
        <v>15</v>
      </c>
      <c r="F18" s="7">
        <v>2759631</v>
      </c>
      <c r="G18" s="1">
        <v>13.74</v>
      </c>
      <c r="H18" s="1"/>
      <c r="I18" s="2"/>
      <c r="J18" s="2"/>
    </row>
    <row r="19" spans="1:11" ht="15" customHeight="1" x14ac:dyDescent="0.2">
      <c r="A19" s="1"/>
      <c r="B19" s="3"/>
      <c r="C19" s="1"/>
      <c r="D19" s="10">
        <v>18</v>
      </c>
      <c r="E19" s="5" t="s">
        <v>16</v>
      </c>
      <c r="F19" s="7">
        <v>615730</v>
      </c>
      <c r="G19" s="1">
        <v>7.13</v>
      </c>
      <c r="H19" s="1"/>
      <c r="I19" s="2"/>
      <c r="J19" s="2"/>
    </row>
    <row r="20" spans="1:11" ht="15" customHeight="1" x14ac:dyDescent="0.2">
      <c r="A20" s="1"/>
      <c r="B20" s="3"/>
      <c r="C20" s="1"/>
      <c r="D20" s="10">
        <v>19</v>
      </c>
      <c r="E20" s="5" t="s">
        <v>17</v>
      </c>
      <c r="F20" s="7">
        <v>440377</v>
      </c>
      <c r="G20" s="1">
        <v>8.39</v>
      </c>
      <c r="H20" s="1"/>
      <c r="I20" s="2"/>
      <c r="J20" s="2"/>
    </row>
    <row r="21" spans="1:11" ht="15" customHeight="1" x14ac:dyDescent="0.2">
      <c r="A21" s="1"/>
      <c r="B21" s="3"/>
      <c r="C21" s="1"/>
      <c r="D21" s="10">
        <v>20</v>
      </c>
      <c r="E21" s="5" t="s">
        <v>18</v>
      </c>
      <c r="F21" s="7">
        <v>17097123</v>
      </c>
      <c r="G21" s="1">
        <v>8.81</v>
      </c>
      <c r="H21" s="1"/>
      <c r="I21" s="2"/>
      <c r="J21" s="2"/>
    </row>
    <row r="22" spans="1:11" ht="15" customHeight="1" x14ac:dyDescent="0.2">
      <c r="A22" s="1"/>
      <c r="B22" s="3"/>
      <c r="C22" s="1"/>
      <c r="D22" s="10">
        <v>21</v>
      </c>
      <c r="E22" s="5" t="s">
        <v>19</v>
      </c>
      <c r="F22" s="7">
        <v>37887771</v>
      </c>
      <c r="G22" s="9">
        <v>10.199999999999999</v>
      </c>
      <c r="H22" s="1"/>
      <c r="I22" s="2"/>
      <c r="J22" s="2"/>
    </row>
    <row r="23" spans="1:11" ht="15" customHeight="1" x14ac:dyDescent="0.2">
      <c r="A23" s="1"/>
      <c r="B23" s="3"/>
      <c r="C23" s="1"/>
      <c r="D23" s="10">
        <v>22</v>
      </c>
      <c r="E23" s="5" t="s">
        <v>20</v>
      </c>
      <c r="F23" s="7">
        <v>10226178</v>
      </c>
      <c r="G23" s="1">
        <v>10.7</v>
      </c>
      <c r="H23" s="1"/>
      <c r="I23" s="2"/>
      <c r="J23" s="2"/>
    </row>
    <row r="24" spans="1:11" ht="15" customHeight="1" x14ac:dyDescent="0.2">
      <c r="A24" s="1"/>
      <c r="B24" s="3"/>
      <c r="C24" s="1"/>
      <c r="D24" s="10">
        <v>23</v>
      </c>
      <c r="E24" s="5" t="s">
        <v>21</v>
      </c>
      <c r="F24" s="7">
        <v>19364558</v>
      </c>
      <c r="G24" s="1">
        <v>13.1</v>
      </c>
      <c r="H24" s="1"/>
      <c r="I24" s="2"/>
      <c r="J24" s="2"/>
    </row>
    <row r="25" spans="1:11" ht="15" customHeight="1" x14ac:dyDescent="0.2">
      <c r="A25" s="1"/>
      <c r="B25" s="3"/>
      <c r="C25" s="1"/>
      <c r="D25" s="10">
        <v>24</v>
      </c>
      <c r="E25" s="5" t="s">
        <v>22</v>
      </c>
      <c r="F25" s="7">
        <v>5457012</v>
      </c>
      <c r="G25" s="1">
        <v>10</v>
      </c>
      <c r="H25" s="1"/>
      <c r="I25" s="2"/>
      <c r="J25" s="2"/>
    </row>
    <row r="26" spans="1:11" ht="15" customHeight="1" x14ac:dyDescent="0.2">
      <c r="A26" s="1"/>
      <c r="B26" s="3"/>
      <c r="C26" s="1"/>
      <c r="D26" s="10">
        <v>25</v>
      </c>
      <c r="E26" s="5" t="s">
        <v>23</v>
      </c>
      <c r="F26" s="7">
        <v>2078654</v>
      </c>
      <c r="G26" s="1">
        <v>10.039999999999999</v>
      </c>
      <c r="H26" s="1"/>
      <c r="I26" s="2"/>
      <c r="J26" s="2"/>
    </row>
    <row r="27" spans="1:11" ht="15" customHeight="1" x14ac:dyDescent="0.2">
      <c r="A27" s="1"/>
      <c r="B27" s="3"/>
      <c r="C27" s="1"/>
      <c r="D27" s="10">
        <v>26</v>
      </c>
      <c r="E27" s="5" t="s">
        <v>24</v>
      </c>
      <c r="F27" s="7">
        <v>46736782</v>
      </c>
      <c r="G27" s="1">
        <v>9.1199999999999992</v>
      </c>
      <c r="H27" s="1"/>
      <c r="I27" s="2"/>
      <c r="J27" s="2"/>
    </row>
    <row r="28" spans="1:11" ht="15" customHeight="1" x14ac:dyDescent="0.2">
      <c r="A28" s="1"/>
      <c r="B28" s="3"/>
      <c r="C28" s="1"/>
      <c r="D28" s="10">
        <v>27</v>
      </c>
      <c r="E28" s="5" t="s">
        <v>25</v>
      </c>
      <c r="F28" s="7">
        <v>10036391</v>
      </c>
      <c r="G28" s="1">
        <v>9.17</v>
      </c>
      <c r="H28" s="1"/>
      <c r="I28" s="2"/>
      <c r="J28" s="2"/>
    </row>
    <row r="29" spans="1:11" ht="15" customHeight="1" x14ac:dyDescent="0.2">
      <c r="A29" s="1"/>
      <c r="B29" s="3"/>
      <c r="C29" s="1"/>
      <c r="D29" s="2"/>
      <c r="E29" s="4"/>
      <c r="F29" s="20"/>
      <c r="G29" s="1"/>
      <c r="H29" s="1"/>
      <c r="I29" s="1"/>
      <c r="J29" s="2"/>
      <c r="K29" s="2"/>
    </row>
  </sheetData>
  <mergeCells count="2">
    <mergeCell ref="J3:J4"/>
    <mergeCell ref="K3:K4"/>
  </mergeCells>
  <phoneticPr fontId="5" type="noConversion"/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1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5B029-B917-46A9-8A52-4173D6434E8B}">
  <dimension ref="A4:F24"/>
  <sheetViews>
    <sheetView workbookViewId="0">
      <selection activeCell="F5" sqref="F5"/>
    </sheetView>
  </sheetViews>
  <sheetFormatPr defaultRowHeight="12.75" x14ac:dyDescent="0.2"/>
  <cols>
    <col min="3" max="3" width="23.85546875" customWidth="1"/>
  </cols>
  <sheetData>
    <row r="4" spans="1:6" ht="13.5" thickBot="1" x14ac:dyDescent="0.25"/>
    <row r="5" spans="1:6" ht="13.5" thickBot="1" x14ac:dyDescent="0.25">
      <c r="A5">
        <v>2004</v>
      </c>
      <c r="B5">
        <v>1.5</v>
      </c>
      <c r="D5" s="14" t="s">
        <v>30</v>
      </c>
      <c r="E5" s="15"/>
      <c r="F5" s="16">
        <f>(B14-B5)/10</f>
        <v>0.1</v>
      </c>
    </row>
    <row r="6" spans="1:6" x14ac:dyDescent="0.2">
      <c r="A6">
        <v>2005</v>
      </c>
      <c r="B6">
        <v>1.5</v>
      </c>
    </row>
    <row r="7" spans="1:6" x14ac:dyDescent="0.2">
      <c r="A7">
        <v>2006</v>
      </c>
      <c r="B7">
        <v>1.5</v>
      </c>
    </row>
    <row r="8" spans="1:6" x14ac:dyDescent="0.2">
      <c r="A8">
        <v>2007</v>
      </c>
      <c r="B8">
        <v>1.6</v>
      </c>
    </row>
    <row r="9" spans="1:6" x14ac:dyDescent="0.2">
      <c r="A9">
        <v>2008</v>
      </c>
      <c r="B9">
        <v>1.23</v>
      </c>
    </row>
    <row r="10" spans="1:6" x14ac:dyDescent="0.2">
      <c r="A10">
        <v>2009</v>
      </c>
      <c r="B10">
        <v>1.46</v>
      </c>
    </row>
    <row r="11" spans="1:6" x14ac:dyDescent="0.2">
      <c r="A11">
        <v>2010</v>
      </c>
      <c r="B11">
        <v>1.9</v>
      </c>
    </row>
    <row r="12" spans="1:6" x14ac:dyDescent="0.2">
      <c r="A12">
        <v>2013</v>
      </c>
      <c r="B12">
        <v>2.02</v>
      </c>
    </row>
    <row r="13" spans="1:6" x14ac:dyDescent="0.2">
      <c r="A13">
        <v>2014</v>
      </c>
      <c r="B13">
        <v>2.2200000000000002</v>
      </c>
    </row>
    <row r="14" spans="1:6" x14ac:dyDescent="0.2">
      <c r="A14">
        <v>2016</v>
      </c>
      <c r="B14">
        <v>2.5</v>
      </c>
      <c r="C14" s="17" t="s">
        <v>31</v>
      </c>
    </row>
    <row r="15" spans="1:6" x14ac:dyDescent="0.2">
      <c r="A15">
        <v>2017</v>
      </c>
      <c r="C15" s="18">
        <f>_xlfn.FORECAST.LINEAR(A15,$B$5:$B$14,$A$5:$A$14)</f>
        <v>2.4214285714285779</v>
      </c>
    </row>
    <row r="16" spans="1:6" x14ac:dyDescent="0.2">
      <c r="A16">
        <v>2018</v>
      </c>
      <c r="C16" s="18">
        <f t="shared" ref="C16:C24" si="0">_xlfn.FORECAST.LINEAR(A16,$B$5:$B$14,$A$5:$A$14)</f>
        <v>2.5084065934065904</v>
      </c>
    </row>
    <row r="17" spans="1:3" x14ac:dyDescent="0.2">
      <c r="A17">
        <v>2019</v>
      </c>
      <c r="C17" s="18">
        <f t="shared" si="0"/>
        <v>2.595384615384603</v>
      </c>
    </row>
    <row r="18" spans="1:3" x14ac:dyDescent="0.2">
      <c r="A18">
        <v>2020</v>
      </c>
      <c r="C18" s="18">
        <f t="shared" si="0"/>
        <v>2.6823626373626439</v>
      </c>
    </row>
    <row r="19" spans="1:3" x14ac:dyDescent="0.2">
      <c r="A19">
        <v>2021</v>
      </c>
      <c r="C19" s="18">
        <f t="shared" si="0"/>
        <v>2.7693406593406564</v>
      </c>
    </row>
    <row r="20" spans="1:3" x14ac:dyDescent="0.2">
      <c r="A20">
        <v>2022</v>
      </c>
      <c r="C20" s="18">
        <f t="shared" si="0"/>
        <v>2.856318681318669</v>
      </c>
    </row>
    <row r="21" spans="1:3" x14ac:dyDescent="0.2">
      <c r="A21">
        <v>2023</v>
      </c>
      <c r="C21" s="18">
        <f t="shared" si="0"/>
        <v>2.9432967032967099</v>
      </c>
    </row>
    <row r="22" spans="1:3" x14ac:dyDescent="0.2">
      <c r="A22">
        <v>2024</v>
      </c>
      <c r="C22" s="18">
        <f t="shared" si="0"/>
        <v>3.0302747252747224</v>
      </c>
    </row>
    <row r="23" spans="1:3" x14ac:dyDescent="0.2">
      <c r="A23">
        <v>2025</v>
      </c>
      <c r="C23" s="18">
        <f t="shared" si="0"/>
        <v>3.1172527472527349</v>
      </c>
    </row>
    <row r="24" spans="1:3" x14ac:dyDescent="0.2">
      <c r="A24">
        <v>2026</v>
      </c>
      <c r="C24" s="18">
        <f t="shared" si="0"/>
        <v>3.2042307692307759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A2567-67B5-4693-8379-EA4CBEDF2B05}">
  <dimension ref="C7:I31"/>
  <sheetViews>
    <sheetView workbookViewId="0">
      <selection activeCell="M28" sqref="M28"/>
    </sheetView>
  </sheetViews>
  <sheetFormatPr defaultRowHeight="12.75" x14ac:dyDescent="0.2"/>
  <cols>
    <col min="5" max="5" width="15.5703125" bestFit="1" customWidth="1"/>
  </cols>
  <sheetData>
    <row r="7" spans="4:5" x14ac:dyDescent="0.2">
      <c r="D7">
        <v>1995</v>
      </c>
      <c r="E7">
        <v>10.516</v>
      </c>
    </row>
    <row r="8" spans="4:5" x14ac:dyDescent="0.2">
      <c r="D8">
        <v>1996</v>
      </c>
      <c r="E8">
        <v>10.516</v>
      </c>
    </row>
    <row r="9" spans="4:5" x14ac:dyDescent="0.2">
      <c r="D9">
        <v>1997</v>
      </c>
      <c r="E9">
        <v>10.492000000000001</v>
      </c>
    </row>
    <row r="10" spans="4:5" x14ac:dyDescent="0.2">
      <c r="D10">
        <v>1998</v>
      </c>
      <c r="E10">
        <v>10.353999999999999</v>
      </c>
    </row>
    <row r="11" spans="4:5" x14ac:dyDescent="0.2">
      <c r="D11">
        <v>1999</v>
      </c>
      <c r="E11">
        <v>10.321999999999999</v>
      </c>
    </row>
    <row r="12" spans="4:5" x14ac:dyDescent="0.2">
      <c r="D12">
        <v>2000</v>
      </c>
      <c r="E12">
        <v>10.462</v>
      </c>
    </row>
    <row r="13" spans="4:5" x14ac:dyDescent="0.2">
      <c r="D13">
        <v>2001</v>
      </c>
      <c r="E13" s="19">
        <v>10.220000000000001</v>
      </c>
    </row>
    <row r="14" spans="4:5" x14ac:dyDescent="0.2">
      <c r="D14">
        <v>2002</v>
      </c>
      <c r="E14">
        <v>10.141999999999999</v>
      </c>
    </row>
    <row r="15" spans="4:5" x14ac:dyDescent="0.2">
      <c r="D15">
        <v>2003</v>
      </c>
      <c r="E15">
        <v>10.157999999999999</v>
      </c>
    </row>
    <row r="16" spans="4:5" x14ac:dyDescent="0.2">
      <c r="D16">
        <v>2004</v>
      </c>
      <c r="E16">
        <v>10.262</v>
      </c>
    </row>
    <row r="17" spans="3:9" x14ac:dyDescent="0.2">
      <c r="D17">
        <v>2005</v>
      </c>
      <c r="E17" s="19">
        <v>10.23</v>
      </c>
    </row>
    <row r="18" spans="3:9" x14ac:dyDescent="0.2">
      <c r="D18">
        <v>2006</v>
      </c>
      <c r="E18">
        <v>10.343</v>
      </c>
    </row>
    <row r="19" spans="3:9" x14ac:dyDescent="0.2">
      <c r="D19">
        <v>2007</v>
      </c>
      <c r="E19">
        <v>10.391999999999999</v>
      </c>
    </row>
    <row r="20" spans="3:9" x14ac:dyDescent="0.2">
      <c r="D20">
        <v>2008</v>
      </c>
      <c r="E20">
        <v>10.638</v>
      </c>
    </row>
    <row r="21" spans="3:9" x14ac:dyDescent="0.2">
      <c r="D21">
        <v>2009</v>
      </c>
      <c r="E21">
        <v>10.478</v>
      </c>
    </row>
    <row r="22" spans="3:9" x14ac:dyDescent="0.2">
      <c r="D22">
        <v>2010</v>
      </c>
      <c r="E22">
        <v>10.446999999999999</v>
      </c>
    </row>
    <row r="23" spans="3:9" x14ac:dyDescent="0.2">
      <c r="D23">
        <v>2011</v>
      </c>
      <c r="E23">
        <v>10.146000000000001</v>
      </c>
    </row>
    <row r="24" spans="3:9" x14ac:dyDescent="0.2">
      <c r="D24">
        <v>2012</v>
      </c>
      <c r="E24">
        <v>10.032</v>
      </c>
    </row>
    <row r="25" spans="3:9" x14ac:dyDescent="0.2">
      <c r="D25">
        <v>2013</v>
      </c>
      <c r="E25">
        <v>9.7490000000000006</v>
      </c>
    </row>
    <row r="26" spans="3:9" x14ac:dyDescent="0.2">
      <c r="D26">
        <v>2014</v>
      </c>
      <c r="E26">
        <v>9.8580000000000005</v>
      </c>
    </row>
    <row r="27" spans="3:9" x14ac:dyDescent="0.2">
      <c r="D27">
        <v>2015</v>
      </c>
      <c r="E27">
        <v>9.7420000000000009</v>
      </c>
    </row>
    <row r="28" spans="3:9" x14ac:dyDescent="0.2">
      <c r="D28">
        <v>2016</v>
      </c>
      <c r="E28" s="19">
        <v>9.84</v>
      </c>
    </row>
    <row r="29" spans="3:9" x14ac:dyDescent="0.2">
      <c r="D29">
        <v>2017</v>
      </c>
      <c r="E29">
        <v>9.6950000000000003</v>
      </c>
    </row>
    <row r="30" spans="3:9" ht="13.5" thickBot="1" x14ac:dyDescent="0.25">
      <c r="D30">
        <v>2018</v>
      </c>
      <c r="E30">
        <v>9.4659999999999993</v>
      </c>
    </row>
    <row r="31" spans="3:9" ht="13.5" thickBot="1" x14ac:dyDescent="0.25">
      <c r="C31" s="25" t="s">
        <v>33</v>
      </c>
      <c r="D31" s="26">
        <v>2019</v>
      </c>
      <c r="E31" s="27">
        <f>FORECAST(D31,$E$7:$E$30,D7:D30)</f>
        <v>9.7632173913043516</v>
      </c>
      <c r="G31" s="28" t="s">
        <v>34</v>
      </c>
      <c r="H31" s="30"/>
      <c r="I31" s="29">
        <f>(E7-E31)/24</f>
        <v>3.136594202898535E-2</v>
      </c>
    </row>
  </sheetData>
  <mergeCells count="1">
    <mergeCell ref="G31:H3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6"/>
  <sheetViews>
    <sheetView zoomScale="145" zoomScaleNormal="145" workbookViewId="0">
      <selection activeCell="E10" sqref="E10"/>
    </sheetView>
  </sheetViews>
  <sheetFormatPr defaultColWidth="11.5703125" defaultRowHeight="12.75" x14ac:dyDescent="0.2"/>
  <sheetData>
    <row r="1" spans="1:3" x14ac:dyDescent="0.2">
      <c r="A1" s="7">
        <v>8955.1080000000002</v>
      </c>
      <c r="B1">
        <v>1000</v>
      </c>
      <c r="C1">
        <f>A1*B1</f>
        <v>8955108</v>
      </c>
    </row>
    <row r="2" spans="1:3" x14ac:dyDescent="0.2">
      <c r="A2" s="7">
        <v>11539.325999999999</v>
      </c>
      <c r="B2">
        <v>1000</v>
      </c>
      <c r="C2">
        <f t="shared" ref="C2:C26" si="0">A2*B2</f>
        <v>11539326</v>
      </c>
    </row>
    <row r="3" spans="1:3" x14ac:dyDescent="0.2">
      <c r="A3" s="7">
        <v>7000.1170000000002</v>
      </c>
      <c r="B3">
        <v>1000</v>
      </c>
      <c r="C3">
        <f t="shared" si="0"/>
        <v>7000117</v>
      </c>
    </row>
    <row r="4" spans="1:3" x14ac:dyDescent="0.2">
      <c r="A4" s="7">
        <v>4130.299</v>
      </c>
      <c r="B4">
        <v>1000</v>
      </c>
      <c r="C4">
        <f t="shared" si="0"/>
        <v>4130299</v>
      </c>
    </row>
    <row r="5" spans="1:3" x14ac:dyDescent="0.2">
      <c r="A5" s="7">
        <v>10689.213</v>
      </c>
      <c r="B5">
        <v>1000</v>
      </c>
      <c r="C5">
        <f t="shared" si="0"/>
        <v>10689213</v>
      </c>
    </row>
    <row r="6" spans="1:3" x14ac:dyDescent="0.2">
      <c r="A6" s="7">
        <v>5771.8770000000004</v>
      </c>
      <c r="B6">
        <v>1000</v>
      </c>
      <c r="C6">
        <f t="shared" si="0"/>
        <v>5771877</v>
      </c>
    </row>
    <row r="7" spans="1:3" x14ac:dyDescent="0.2">
      <c r="A7" s="7">
        <v>1325.6489999999999</v>
      </c>
      <c r="B7">
        <v>1000</v>
      </c>
      <c r="C7">
        <f t="shared" si="0"/>
        <v>1325649</v>
      </c>
    </row>
    <row r="8" spans="1:3" x14ac:dyDescent="0.2">
      <c r="A8" s="7">
        <v>5532.1589999999997</v>
      </c>
      <c r="B8">
        <v>1000</v>
      </c>
      <c r="C8">
        <f t="shared" si="0"/>
        <v>5532159</v>
      </c>
    </row>
    <row r="9" spans="1:3" x14ac:dyDescent="0.2">
      <c r="A9" s="7">
        <v>65129.731</v>
      </c>
      <c r="B9">
        <v>1000</v>
      </c>
      <c r="C9">
        <f t="shared" si="0"/>
        <v>65129731</v>
      </c>
    </row>
    <row r="10" spans="1:3" x14ac:dyDescent="0.2">
      <c r="A10" s="7">
        <v>83517.046000000002</v>
      </c>
      <c r="B10">
        <v>1000</v>
      </c>
      <c r="C10">
        <f t="shared" si="0"/>
        <v>83517046</v>
      </c>
    </row>
    <row r="11" spans="1:3" x14ac:dyDescent="0.2">
      <c r="A11" s="7">
        <v>10473.451999999999</v>
      </c>
      <c r="B11">
        <v>1000</v>
      </c>
      <c r="C11">
        <f t="shared" si="0"/>
        <v>10473452</v>
      </c>
    </row>
    <row r="12" spans="1:3" x14ac:dyDescent="0.2">
      <c r="A12" s="7">
        <v>9684.68</v>
      </c>
      <c r="B12">
        <v>1000</v>
      </c>
      <c r="C12">
        <f t="shared" si="0"/>
        <v>9684680</v>
      </c>
    </row>
    <row r="13" spans="1:3" x14ac:dyDescent="0.2">
      <c r="A13" s="7">
        <v>4882.4979999999996</v>
      </c>
      <c r="B13">
        <v>1000</v>
      </c>
      <c r="C13">
        <f t="shared" si="0"/>
        <v>4882498</v>
      </c>
    </row>
    <row r="14" spans="1:3" x14ac:dyDescent="0.2">
      <c r="A14" s="7">
        <v>60550.091999999997</v>
      </c>
      <c r="B14">
        <v>1000</v>
      </c>
      <c r="C14">
        <f t="shared" si="0"/>
        <v>60550092</v>
      </c>
    </row>
    <row r="15" spans="1:3" x14ac:dyDescent="0.2">
      <c r="A15" s="7">
        <v>1906.74</v>
      </c>
      <c r="B15">
        <v>1000</v>
      </c>
      <c r="C15">
        <f t="shared" si="0"/>
        <v>1906740</v>
      </c>
    </row>
    <row r="16" spans="1:3" x14ac:dyDescent="0.2">
      <c r="A16" s="7">
        <v>2759.6309999999999</v>
      </c>
      <c r="B16">
        <v>1000</v>
      </c>
      <c r="C16">
        <f t="shared" si="0"/>
        <v>2759631</v>
      </c>
    </row>
    <row r="17" spans="1:3" x14ac:dyDescent="0.2">
      <c r="A17" s="7">
        <v>615.73</v>
      </c>
      <c r="B17">
        <v>1000</v>
      </c>
      <c r="C17">
        <f t="shared" si="0"/>
        <v>615730</v>
      </c>
    </row>
    <row r="18" spans="1:3" x14ac:dyDescent="0.2">
      <c r="A18" s="7">
        <v>440.37700000000001</v>
      </c>
      <c r="B18">
        <v>1000</v>
      </c>
      <c r="C18">
        <f t="shared" si="0"/>
        <v>440377</v>
      </c>
    </row>
    <row r="19" spans="1:3" x14ac:dyDescent="0.2">
      <c r="A19" s="7">
        <v>17097.123</v>
      </c>
      <c r="B19">
        <v>1000</v>
      </c>
      <c r="C19">
        <f t="shared" si="0"/>
        <v>17097123</v>
      </c>
    </row>
    <row r="20" spans="1:3" x14ac:dyDescent="0.2">
      <c r="A20" s="7">
        <v>37887.771000000001</v>
      </c>
      <c r="B20">
        <v>1000</v>
      </c>
      <c r="C20">
        <f t="shared" si="0"/>
        <v>37887771</v>
      </c>
    </row>
    <row r="21" spans="1:3" x14ac:dyDescent="0.2">
      <c r="A21" s="7">
        <v>10226.178</v>
      </c>
      <c r="B21">
        <v>1000</v>
      </c>
      <c r="C21">
        <f t="shared" si="0"/>
        <v>10226178</v>
      </c>
    </row>
    <row r="22" spans="1:3" x14ac:dyDescent="0.2">
      <c r="A22" s="7">
        <v>19364.558000000001</v>
      </c>
      <c r="B22">
        <v>1000</v>
      </c>
      <c r="C22">
        <f t="shared" si="0"/>
        <v>19364558</v>
      </c>
    </row>
    <row r="23" spans="1:3" x14ac:dyDescent="0.2">
      <c r="A23" s="7">
        <v>5457.0119999999997</v>
      </c>
      <c r="B23">
        <v>1000</v>
      </c>
      <c r="C23">
        <f t="shared" si="0"/>
        <v>5457012</v>
      </c>
    </row>
    <row r="24" spans="1:3" x14ac:dyDescent="0.2">
      <c r="A24" s="7">
        <v>2078.654</v>
      </c>
      <c r="B24">
        <v>1000</v>
      </c>
      <c r="C24">
        <f t="shared" si="0"/>
        <v>2078654</v>
      </c>
    </row>
    <row r="25" spans="1:3" x14ac:dyDescent="0.2">
      <c r="A25" s="7">
        <v>46736.781999999999</v>
      </c>
      <c r="B25">
        <v>1000</v>
      </c>
      <c r="C25">
        <f t="shared" si="0"/>
        <v>46736782</v>
      </c>
    </row>
    <row r="26" spans="1:3" x14ac:dyDescent="0.2">
      <c r="A26" s="7">
        <v>10036.391</v>
      </c>
      <c r="B26">
        <v>1000</v>
      </c>
      <c r="C26">
        <f t="shared" si="0"/>
        <v>10036391</v>
      </c>
    </row>
  </sheetData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124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obyvatelstvo</vt:lpstr>
      <vt:lpstr>imigrace</vt:lpstr>
      <vt:lpstr>porodnost</vt:lpstr>
      <vt:lpstr>pom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VB</cp:lastModifiedBy>
  <cp:revision>3</cp:revision>
  <dcterms:created xsi:type="dcterms:W3CDTF">2020-06-12T14:23:41Z</dcterms:created>
  <dcterms:modified xsi:type="dcterms:W3CDTF">2020-06-15T15:13:10Z</dcterms:modified>
  <dc:language>en-US</dc:language>
</cp:coreProperties>
</file>